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8.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alajji\Documents\النشرات\"/>
    </mc:Choice>
  </mc:AlternateContent>
  <xr:revisionPtr revIDLastSave="0" documentId="13_ncr:1_{73B1ACFF-98AF-491F-B835-B2E5696DECEE}" xr6:coauthVersionLast="47" xr6:coauthVersionMax="47" xr10:uidLastSave="{00000000-0000-0000-0000-000000000000}"/>
  <bookViews>
    <workbookView xWindow="-120" yWindow="-120" windowWidth="29040" windowHeight="15840" xr2:uid="{00000000-000D-0000-FFFF-FFFF00000000}"/>
  </bookViews>
  <sheets>
    <sheet name="First " sheetId="2" r:id="rId1"/>
    <sheet name="Preface " sheetId="3" r:id="rId2"/>
    <sheet name="Index" sheetId="4" r:id="rId3"/>
    <sheet name="Introduction" sheetId="5" r:id="rId4"/>
    <sheet name="Data " sheetId="6" r:id="rId5"/>
    <sheet name="Concepts  " sheetId="48" r:id="rId6"/>
    <sheet name="CH1" sheetId="8" r:id="rId7"/>
    <sheet name="1" sheetId="31" r:id="rId8"/>
    <sheet name="CH2" sheetId="10" r:id="rId9"/>
    <sheet name="2 " sheetId="32" r:id="rId10"/>
    <sheet name="3 " sheetId="38" r:id="rId11"/>
    <sheet name="4 " sheetId="39" r:id="rId12"/>
    <sheet name="5 " sheetId="35" r:id="rId13"/>
    <sheet name="6" sheetId="36" r:id="rId14"/>
    <sheet name="CH3" sheetId="16" r:id="rId15"/>
    <sheet name="7" sheetId="17" r:id="rId16"/>
    <sheet name="8" sheetId="18" r:id="rId17"/>
    <sheet name="9" sheetId="19" r:id="rId18"/>
    <sheet name="10" sheetId="20" r:id="rId19"/>
    <sheet name="11 " sheetId="45" r:id="rId20"/>
    <sheet name="CH4" sheetId="22" r:id="rId21"/>
    <sheet name="12" sheetId="23" r:id="rId22"/>
    <sheet name="13" sheetId="24" r:id="rId23"/>
    <sheet name="14" sheetId="25" r:id="rId24"/>
    <sheet name="15" sheetId="26" r:id="rId25"/>
    <sheet name="16" sheetId="27" r:id="rId26"/>
    <sheet name="17" sheetId="28" r:id="rId27"/>
    <sheet name="18 " sheetId="44" r:id="rId28"/>
    <sheet name="Sheet2" sheetId="49" r:id="rId29"/>
  </sheets>
  <definedNames>
    <definedName name="_xlnm._FilterDatabase" localSheetId="18" hidden="1">'10'!$A$1:$A$19</definedName>
    <definedName name="_xlnm._FilterDatabase" localSheetId="21" hidden="1">'12'!$A$1:$A$18</definedName>
    <definedName name="_xlnm._FilterDatabase" localSheetId="22" hidden="1">'13'!$A$1:$A$19</definedName>
    <definedName name="_xlnm._FilterDatabase" localSheetId="24" hidden="1">'15'!$A$1:$A$15</definedName>
    <definedName name="_xlnm._FilterDatabase" localSheetId="25" hidden="1">'16'!$A$2:$A$15</definedName>
    <definedName name="_xlnm._FilterDatabase" localSheetId="26" hidden="1">'17'!$A$1:$A$17</definedName>
    <definedName name="_xlnm._FilterDatabase" localSheetId="9" hidden="1">'2 '!$A$1:$A$10</definedName>
    <definedName name="_xlnm._FilterDatabase" localSheetId="10" hidden="1">'3 '!$A$1:$A$27</definedName>
    <definedName name="_xlnm._FilterDatabase" localSheetId="11" hidden="1">'4 '!$A$1:$A$20</definedName>
    <definedName name="_xlnm._FilterDatabase" localSheetId="12" hidden="1">'5 '!$A$1:$A$23</definedName>
    <definedName name="_xlnm._FilterDatabase" localSheetId="15" hidden="1">'7'!$A$1:$A$87</definedName>
    <definedName name="_xlnm._FilterDatabase" localSheetId="16" hidden="1">'8'!$A$1:$A$15</definedName>
    <definedName name="_xlnm._FilterDatabase" localSheetId="17" hidden="1">'9'!$A$1:$A$15</definedName>
    <definedName name="_xlnm.Print_Area" localSheetId="7">'1'!$B$1:$K$102</definedName>
    <definedName name="_xlnm.Print_Area" localSheetId="18">'10'!$A$1:$M$101</definedName>
    <definedName name="_xlnm.Print_Area" localSheetId="19">'11 '!$A$1:$K$102</definedName>
    <definedName name="_xlnm.Print_Area" localSheetId="21">'12'!$A$1:$M$102</definedName>
    <definedName name="_xlnm.Print_Area" localSheetId="22">'13'!$A$1:$J$102</definedName>
    <definedName name="_xlnm.Print_Area" localSheetId="24">'15'!$A$1:$M$99</definedName>
    <definedName name="_xlnm.Print_Area" localSheetId="25">'16'!$A$1:$N$99</definedName>
    <definedName name="_xlnm.Print_Area" localSheetId="26">'17'!$A$1:$M$101</definedName>
    <definedName name="_xlnm.Print_Area" localSheetId="27">'18 '!$A$1:$K$102</definedName>
    <definedName name="_xlnm.Print_Area" localSheetId="9">'2 '!$A$1:$J$40</definedName>
    <definedName name="_xlnm.Print_Area" localSheetId="10">'3 '!$A$1:$M$37</definedName>
    <definedName name="_xlnm.Print_Area" localSheetId="11">'4 '!$A$1:$N$37</definedName>
    <definedName name="_xlnm.Print_Area" localSheetId="12">'5 '!$A$1:$M$40</definedName>
    <definedName name="_xlnm.Print_Area" localSheetId="15">'7'!$A$1:$J$101</definedName>
    <definedName name="_xlnm.Print_Area" localSheetId="16">'8'!$A$1:$M$98</definedName>
    <definedName name="_xlnm.Print_Area" localSheetId="17">'9'!$A$1:$N$98</definedName>
    <definedName name="_xlnm.Print_Area" localSheetId="6">'CH1'!$A$1:$A$22</definedName>
    <definedName name="_xlnm.Print_Area" localSheetId="8">'CH2'!$A$1:$A$39</definedName>
    <definedName name="_xlnm.Print_Area" localSheetId="14">'CH3'!$A$1:$A$46</definedName>
    <definedName name="_xlnm.Print_Area" localSheetId="20">'CH4'!$A$1:$A$34</definedName>
    <definedName name="_xlnm.Print_Area" localSheetId="5">'Concepts  '!$A$1:$E$83</definedName>
    <definedName name="_xlnm.Print_Area" localSheetId="4">'Data '!$A$1:$E$9</definedName>
    <definedName name="_xlnm.Print_Area" localSheetId="0">'First '!$A$1:$D$41</definedName>
    <definedName name="_xlnm.Print_Area" localSheetId="2">Index!$A$1:$E$31</definedName>
    <definedName name="_xlnm.Print_Area" localSheetId="3">Introduction!$A$1:$E$17</definedName>
    <definedName name="_xlnm.Print_Area" localSheetId="1">'Preface '!$A$1:$E$14</definedName>
    <definedName name="_xlnm.Print_Titles" localSheetId="7">'1'!$1:$10</definedName>
    <definedName name="_xlnm.Print_Titles" localSheetId="18">'10'!$1:$10</definedName>
    <definedName name="_xlnm.Print_Titles" localSheetId="19">'11 '!$1:$10</definedName>
    <definedName name="_xlnm.Print_Titles" localSheetId="21">'12'!$2:$10</definedName>
    <definedName name="_xlnm.Print_Titles" localSheetId="22">'13'!$1:$10</definedName>
    <definedName name="_xlnm.Print_Titles" localSheetId="24">'15'!$1:$7</definedName>
    <definedName name="_xlnm.Print_Titles" localSheetId="25">'16'!$1:$7</definedName>
    <definedName name="_xlnm.Print_Titles" localSheetId="26">'17'!$1:$9</definedName>
    <definedName name="_xlnm.Print_Titles" localSheetId="27">'18 '!$1:$10</definedName>
    <definedName name="_xlnm.Print_Titles" localSheetId="9">'2 '!$1:$10</definedName>
    <definedName name="_xlnm.Print_Titles" localSheetId="10">'3 '!$1:$7</definedName>
    <definedName name="_xlnm.Print_Titles" localSheetId="11">'4 '!$1:$7</definedName>
    <definedName name="_xlnm.Print_Titles" localSheetId="12">'5 '!$1:$10</definedName>
    <definedName name="_xlnm.Print_Titles" localSheetId="13">'6'!$1:$10</definedName>
    <definedName name="_xlnm.Print_Titles" localSheetId="15">'7'!$1:$10</definedName>
    <definedName name="_xlnm.Print_Titles" localSheetId="16">'8'!$2:$7</definedName>
    <definedName name="_xlnm.Print_Titles" localSheetId="17">'9'!$1:$7</definedName>
    <definedName name="_xlnm.Print_Titles" localSheetId="5">'Concepts  '!$1:$1</definedName>
    <definedName name="_xlnm.Print_Titles" localSheetId="4">'Data '!$1:$1</definedName>
    <definedName name="_xlnm.Print_Titles" localSheetId="2">Index!$1:$4</definedName>
    <definedName name="_xlnm.Print_Titles" localSheetId="3">Introduction!$1:$1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2" i="31" l="1"/>
  <c r="D11" i="31"/>
  <c r="C99" i="27"/>
  <c r="C37" i="38" l="1"/>
  <c r="C40" i="32"/>
  <c r="F40" i="32"/>
  <c r="D13" i="31"/>
  <c r="E13" i="31"/>
  <c r="D14" i="31"/>
  <c r="E14" i="31"/>
  <c r="D15" i="31"/>
  <c r="E15" i="31"/>
  <c r="D16" i="31"/>
  <c r="E16" i="31"/>
  <c r="D17" i="31"/>
  <c r="E17" i="31"/>
  <c r="D18" i="31"/>
  <c r="E18" i="31"/>
  <c r="D19" i="31"/>
  <c r="E19" i="31"/>
  <c r="D20" i="31"/>
  <c r="E20" i="31"/>
  <c r="D21" i="31"/>
  <c r="E21" i="31"/>
  <c r="D22" i="31"/>
  <c r="D23" i="31"/>
  <c r="E23" i="31"/>
  <c r="D24" i="31"/>
  <c r="E24" i="31"/>
  <c r="D25" i="31"/>
  <c r="E25" i="31"/>
  <c r="D26" i="31"/>
  <c r="E26" i="31"/>
  <c r="D27" i="31"/>
  <c r="E27" i="31"/>
  <c r="D28" i="31"/>
  <c r="E28" i="31"/>
  <c r="D29" i="31"/>
  <c r="E29" i="31"/>
  <c r="D30" i="31"/>
  <c r="E30" i="31"/>
  <c r="D31" i="31"/>
  <c r="E31" i="31"/>
  <c r="D32" i="31"/>
  <c r="E32" i="31"/>
  <c r="D33" i="31"/>
  <c r="E33" i="31"/>
  <c r="D34" i="31"/>
  <c r="E34" i="31"/>
  <c r="D35" i="31"/>
  <c r="E35" i="31"/>
  <c r="D36" i="31"/>
  <c r="E36" i="31"/>
  <c r="D37" i="31"/>
  <c r="E37" i="31"/>
  <c r="D38" i="31"/>
  <c r="E38" i="31"/>
  <c r="D39" i="31"/>
  <c r="E39" i="31"/>
  <c r="D40" i="31"/>
  <c r="E40" i="31"/>
  <c r="D41" i="31"/>
  <c r="E41" i="31"/>
  <c r="D42" i="31"/>
  <c r="E42" i="31"/>
  <c r="D43" i="31"/>
  <c r="E43" i="31"/>
  <c r="D44" i="31"/>
  <c r="E44" i="31"/>
  <c r="D45" i="31"/>
  <c r="E45" i="31"/>
  <c r="D46" i="31"/>
  <c r="E46" i="31"/>
  <c r="D47" i="31"/>
  <c r="E47" i="31"/>
  <c r="D48" i="31"/>
  <c r="E48" i="31"/>
  <c r="D49" i="31"/>
  <c r="E49" i="31"/>
  <c r="D50" i="31"/>
  <c r="E50" i="31"/>
  <c r="D51" i="31"/>
  <c r="E51" i="31"/>
  <c r="D52" i="31"/>
  <c r="E52" i="31"/>
  <c r="D53" i="31"/>
  <c r="E53" i="31"/>
  <c r="D54" i="31"/>
  <c r="E54" i="31"/>
  <c r="D55" i="31"/>
  <c r="E55" i="31"/>
  <c r="D56" i="31"/>
  <c r="E56" i="31"/>
  <c r="D57" i="31"/>
  <c r="E57" i="31"/>
  <c r="D58" i="31"/>
  <c r="E58" i="31"/>
  <c r="D59" i="31"/>
  <c r="E59" i="31"/>
  <c r="D60" i="31"/>
  <c r="E60" i="31"/>
  <c r="D61" i="31"/>
  <c r="E61" i="31"/>
  <c r="D62" i="31"/>
  <c r="E62" i="31"/>
  <c r="D63" i="31"/>
  <c r="E63" i="31"/>
  <c r="D64" i="31"/>
  <c r="E64" i="31"/>
  <c r="D65" i="31"/>
  <c r="E65" i="31"/>
  <c r="D66" i="31"/>
  <c r="E66" i="31"/>
  <c r="D67" i="31"/>
  <c r="E67" i="31"/>
  <c r="D68" i="31"/>
  <c r="E68" i="31"/>
  <c r="D69" i="31"/>
  <c r="E69" i="31"/>
  <c r="D70" i="31"/>
  <c r="E70" i="31"/>
  <c r="D71" i="31"/>
  <c r="E71" i="31"/>
  <c r="D72" i="31"/>
  <c r="E72" i="31"/>
  <c r="D73" i="31"/>
  <c r="E73" i="31"/>
  <c r="D74" i="31"/>
  <c r="E74" i="31"/>
  <c r="D75" i="31"/>
  <c r="E75" i="31"/>
  <c r="D76" i="31"/>
  <c r="E76" i="31"/>
  <c r="D77" i="31"/>
  <c r="E77" i="31"/>
  <c r="D78" i="31"/>
  <c r="E78" i="31"/>
  <c r="D79" i="31"/>
  <c r="E79" i="31"/>
  <c r="D80" i="31"/>
  <c r="E80" i="31"/>
  <c r="D81" i="31"/>
  <c r="E81" i="31"/>
  <c r="D82" i="31"/>
  <c r="E82" i="31"/>
  <c r="D83" i="31"/>
  <c r="E83" i="31"/>
  <c r="D84" i="31"/>
  <c r="E84" i="31"/>
  <c r="D85" i="31"/>
  <c r="E85" i="31"/>
  <c r="D86" i="31"/>
  <c r="E86" i="31"/>
  <c r="D87" i="31"/>
  <c r="E87" i="31"/>
  <c r="D88" i="31"/>
  <c r="E88" i="31"/>
  <c r="D89" i="31"/>
  <c r="E89" i="31"/>
  <c r="D90" i="31"/>
  <c r="E90" i="31"/>
  <c r="D91" i="31"/>
  <c r="E91" i="31"/>
  <c r="D92" i="31"/>
  <c r="E92" i="31"/>
  <c r="D93" i="31"/>
  <c r="E93" i="31"/>
  <c r="D94" i="31"/>
  <c r="E94" i="31"/>
  <c r="D95" i="31"/>
  <c r="E95" i="31"/>
  <c r="D96" i="31"/>
  <c r="E96" i="31"/>
  <c r="D97" i="31"/>
  <c r="E97" i="31"/>
  <c r="D98" i="31"/>
  <c r="E98" i="31"/>
  <c r="D99" i="31"/>
  <c r="E99" i="31"/>
  <c r="D100" i="31"/>
  <c r="E100" i="31"/>
  <c r="D101" i="31"/>
  <c r="E101" i="31"/>
  <c r="C77" i="27"/>
  <c r="C78" i="27"/>
  <c r="C79" i="27"/>
  <c r="C80" i="27"/>
  <c r="C81" i="27"/>
  <c r="C82" i="27"/>
  <c r="C83" i="27"/>
  <c r="C84" i="27"/>
  <c r="C85" i="27"/>
  <c r="C86" i="27"/>
  <c r="C87" i="27"/>
  <c r="C88" i="27"/>
  <c r="C89" i="27"/>
  <c r="C90" i="27"/>
  <c r="C91" i="27"/>
  <c r="C92" i="27"/>
  <c r="C93" i="27"/>
  <c r="C94" i="27"/>
  <c r="C95" i="27"/>
  <c r="C96" i="27"/>
  <c r="C97" i="27"/>
  <c r="C98" i="27"/>
  <c r="C66" i="27"/>
  <c r="C67" i="27"/>
  <c r="C68" i="27"/>
  <c r="C69" i="27"/>
  <c r="C70" i="27"/>
  <c r="C71" i="27"/>
  <c r="C72" i="27"/>
  <c r="C73" i="27"/>
  <c r="C74" i="27"/>
  <c r="C75" i="27"/>
  <c r="C76" i="27"/>
  <c r="C62" i="27"/>
  <c r="C63" i="27"/>
  <c r="C64" i="27"/>
  <c r="C65" i="27"/>
  <c r="C61" i="27"/>
  <c r="C60" i="27"/>
  <c r="C42" i="27"/>
  <c r="C43" i="27"/>
  <c r="C44" i="27"/>
  <c r="C45" i="27"/>
  <c r="C46" i="27"/>
  <c r="C47" i="27"/>
  <c r="C48" i="27"/>
  <c r="C49" i="27"/>
  <c r="C50" i="27"/>
  <c r="C51" i="27"/>
  <c r="C52" i="27"/>
  <c r="C53" i="27"/>
  <c r="C54" i="27"/>
  <c r="C55" i="27"/>
  <c r="C56" i="27"/>
  <c r="C57" i="27"/>
  <c r="C58" i="27"/>
  <c r="C59" i="27"/>
  <c r="C21" i="27"/>
  <c r="C22" i="27"/>
  <c r="C23" i="27"/>
  <c r="C24" i="27"/>
  <c r="C25" i="27"/>
  <c r="C26" i="27"/>
  <c r="C27" i="27"/>
  <c r="C28" i="27"/>
  <c r="C29" i="27"/>
  <c r="C30" i="27"/>
  <c r="C31" i="27"/>
  <c r="C32" i="27"/>
  <c r="C33" i="27"/>
  <c r="C34" i="27"/>
  <c r="C35" i="27"/>
  <c r="C36" i="27"/>
  <c r="C37" i="27"/>
  <c r="C38" i="27"/>
  <c r="C39" i="27"/>
  <c r="C40" i="27"/>
  <c r="C41" i="27"/>
  <c r="C20" i="27"/>
  <c r="C19" i="27"/>
  <c r="C10" i="27"/>
  <c r="C11" i="27"/>
  <c r="C12" i="27"/>
  <c r="C13" i="27"/>
  <c r="C14" i="27"/>
  <c r="C15" i="27"/>
  <c r="C16" i="27"/>
  <c r="C17" i="27"/>
  <c r="C18" i="27"/>
  <c r="C9" i="27"/>
  <c r="C8" i="27"/>
  <c r="E102" i="31" l="1"/>
  <c r="F21" i="28"/>
  <c r="I21" i="28"/>
  <c r="F22" i="20"/>
  <c r="I22" i="20"/>
  <c r="E21" i="28" l="1"/>
  <c r="C21" i="28" s="1"/>
  <c r="E22" i="20"/>
  <c r="C22" i="20" s="1"/>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8" i="38"/>
  <c r="F88" i="28"/>
  <c r="F89" i="28"/>
  <c r="F90" i="28"/>
  <c r="F91" i="28"/>
  <c r="F92" i="28"/>
  <c r="F93" i="28"/>
  <c r="F94" i="28"/>
  <c r="F95" i="28"/>
  <c r="F96" i="28"/>
  <c r="F97" i="28"/>
  <c r="F98" i="28"/>
  <c r="F99" i="28"/>
  <c r="F100" i="28"/>
  <c r="I11" i="28"/>
  <c r="I12" i="28"/>
  <c r="I13" i="28"/>
  <c r="I14" i="28"/>
  <c r="I15" i="28"/>
  <c r="I16" i="28"/>
  <c r="I17" i="28"/>
  <c r="I18" i="28"/>
  <c r="I19" i="28"/>
  <c r="I20"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87" i="28"/>
  <c r="I88" i="28"/>
  <c r="I89" i="28"/>
  <c r="E89" i="28" s="1"/>
  <c r="C89" i="28" s="1"/>
  <c r="I90" i="28"/>
  <c r="E90" i="28" s="1"/>
  <c r="C90" i="28" s="1"/>
  <c r="I91" i="28"/>
  <c r="I92" i="28"/>
  <c r="E92" i="28" s="1"/>
  <c r="C92" i="28" s="1"/>
  <c r="I93" i="28"/>
  <c r="E93" i="28" s="1"/>
  <c r="C93" i="28" s="1"/>
  <c r="I94" i="28"/>
  <c r="E94" i="28" s="1"/>
  <c r="C94" i="28" s="1"/>
  <c r="I95" i="28"/>
  <c r="I96" i="28"/>
  <c r="E96" i="28" s="1"/>
  <c r="C96" i="28" s="1"/>
  <c r="I97" i="28"/>
  <c r="E97" i="28" s="1"/>
  <c r="C97" i="28" s="1"/>
  <c r="I98" i="28"/>
  <c r="E98" i="28" s="1"/>
  <c r="C98" i="28" s="1"/>
  <c r="I99" i="28"/>
  <c r="I100" i="28"/>
  <c r="F12" i="20"/>
  <c r="F13" i="20"/>
  <c r="F14" i="20"/>
  <c r="F15" i="20"/>
  <c r="F16" i="20"/>
  <c r="F17" i="20"/>
  <c r="F18" i="20"/>
  <c r="F19" i="20"/>
  <c r="F20" i="20"/>
  <c r="F21"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5" i="20"/>
  <c r="F96" i="20"/>
  <c r="F97" i="20"/>
  <c r="F98" i="20"/>
  <c r="F99" i="20"/>
  <c r="F100" i="20"/>
  <c r="I12" i="20"/>
  <c r="E12" i="20" s="1"/>
  <c r="C12" i="20" s="1"/>
  <c r="I13" i="20"/>
  <c r="I14" i="20"/>
  <c r="I15" i="20"/>
  <c r="I16" i="20"/>
  <c r="I17" i="20"/>
  <c r="I18" i="20"/>
  <c r="E18" i="20" s="1"/>
  <c r="C18" i="20" s="1"/>
  <c r="I19" i="20"/>
  <c r="I20" i="20"/>
  <c r="I21" i="20"/>
  <c r="I23" i="20"/>
  <c r="I24" i="20"/>
  <c r="I25" i="20"/>
  <c r="E25" i="20" s="1"/>
  <c r="C25" i="20" s="1"/>
  <c r="I26" i="20"/>
  <c r="I27" i="20"/>
  <c r="E27" i="20" s="1"/>
  <c r="C27" i="20" s="1"/>
  <c r="I28" i="20"/>
  <c r="I29" i="20"/>
  <c r="E29" i="20" s="1"/>
  <c r="C29" i="20" s="1"/>
  <c r="I30" i="20"/>
  <c r="I31" i="20"/>
  <c r="E31" i="20" s="1"/>
  <c r="C31" i="20" s="1"/>
  <c r="I32" i="20"/>
  <c r="I33" i="20"/>
  <c r="E33" i="20" s="1"/>
  <c r="C33" i="20" s="1"/>
  <c r="I34" i="20"/>
  <c r="I35" i="20"/>
  <c r="E35" i="20" s="1"/>
  <c r="C35" i="20" s="1"/>
  <c r="I36" i="20"/>
  <c r="I37" i="20"/>
  <c r="E37" i="20" s="1"/>
  <c r="C37" i="20" s="1"/>
  <c r="I38" i="20"/>
  <c r="I39" i="20"/>
  <c r="I40" i="20"/>
  <c r="I41" i="20"/>
  <c r="E41" i="20" s="1"/>
  <c r="C41" i="20" s="1"/>
  <c r="I42" i="20"/>
  <c r="I43" i="20"/>
  <c r="E43" i="20" s="1"/>
  <c r="C43" i="20" s="1"/>
  <c r="I44" i="20"/>
  <c r="I45" i="20"/>
  <c r="E45" i="20" s="1"/>
  <c r="C45" i="20" s="1"/>
  <c r="I46" i="20"/>
  <c r="I47" i="20"/>
  <c r="E47" i="20" s="1"/>
  <c r="C47" i="20" s="1"/>
  <c r="I48" i="20"/>
  <c r="I49" i="20"/>
  <c r="E49" i="20" s="1"/>
  <c r="C49" i="20" s="1"/>
  <c r="I50" i="20"/>
  <c r="I51" i="20"/>
  <c r="E51" i="20" s="1"/>
  <c r="C51" i="20" s="1"/>
  <c r="I52" i="20"/>
  <c r="I53" i="20"/>
  <c r="E53" i="20" s="1"/>
  <c r="C53" i="20" s="1"/>
  <c r="I54" i="20"/>
  <c r="I55" i="20"/>
  <c r="I56" i="20"/>
  <c r="I57" i="20"/>
  <c r="E57" i="20" s="1"/>
  <c r="C57" i="20" s="1"/>
  <c r="I58" i="20"/>
  <c r="I59" i="20"/>
  <c r="E59" i="20" s="1"/>
  <c r="C59" i="20" s="1"/>
  <c r="I60" i="20"/>
  <c r="I61" i="20"/>
  <c r="E61" i="20" s="1"/>
  <c r="C61" i="20" s="1"/>
  <c r="I62" i="20"/>
  <c r="I63" i="20"/>
  <c r="E63" i="20" s="1"/>
  <c r="C63" i="20" s="1"/>
  <c r="I64" i="20"/>
  <c r="I65" i="20"/>
  <c r="E65" i="20" s="1"/>
  <c r="C65" i="20" s="1"/>
  <c r="I66" i="20"/>
  <c r="I67" i="20"/>
  <c r="E67" i="20" s="1"/>
  <c r="C67" i="20" s="1"/>
  <c r="I68" i="20"/>
  <c r="I69" i="20"/>
  <c r="E69" i="20" s="1"/>
  <c r="C69" i="20" s="1"/>
  <c r="I70" i="20"/>
  <c r="I71" i="20"/>
  <c r="I72" i="20"/>
  <c r="I73" i="20"/>
  <c r="E73" i="20" s="1"/>
  <c r="C73" i="20" s="1"/>
  <c r="I74" i="20"/>
  <c r="I75" i="20"/>
  <c r="E75" i="20" s="1"/>
  <c r="C75" i="20" s="1"/>
  <c r="I76" i="20"/>
  <c r="I77" i="20"/>
  <c r="E77" i="20" s="1"/>
  <c r="C77" i="20" s="1"/>
  <c r="I78" i="20"/>
  <c r="I79" i="20"/>
  <c r="E79" i="20" s="1"/>
  <c r="C79" i="20" s="1"/>
  <c r="I80" i="20"/>
  <c r="E80" i="20" s="1"/>
  <c r="C80" i="20" s="1"/>
  <c r="I81" i="20"/>
  <c r="I82" i="20"/>
  <c r="E82" i="20" s="1"/>
  <c r="C82" i="20" s="1"/>
  <c r="I83" i="20"/>
  <c r="I84" i="20"/>
  <c r="E84" i="20" s="1"/>
  <c r="C84" i="20" s="1"/>
  <c r="I85" i="20"/>
  <c r="I86" i="20"/>
  <c r="I87" i="20"/>
  <c r="I88" i="20"/>
  <c r="E88" i="20" s="1"/>
  <c r="C88" i="20" s="1"/>
  <c r="I89" i="20"/>
  <c r="I90" i="20"/>
  <c r="E90" i="20" s="1"/>
  <c r="C90" i="20" s="1"/>
  <c r="I91" i="20"/>
  <c r="I92" i="20"/>
  <c r="E92" i="20" s="1"/>
  <c r="C92" i="20" s="1"/>
  <c r="I93" i="20"/>
  <c r="I94" i="20"/>
  <c r="E94" i="20" s="1"/>
  <c r="C94" i="20" s="1"/>
  <c r="I95" i="20"/>
  <c r="I96" i="20"/>
  <c r="E96" i="20" s="1"/>
  <c r="C96" i="20" s="1"/>
  <c r="I97" i="20"/>
  <c r="I98" i="20"/>
  <c r="E98" i="20" s="1"/>
  <c r="C98" i="20" s="1"/>
  <c r="I99" i="20"/>
  <c r="I100" i="20"/>
  <c r="E100" i="20" s="1"/>
  <c r="C100" i="20" s="1"/>
  <c r="E71" i="20" l="1"/>
  <c r="C71" i="20" s="1"/>
  <c r="E55" i="20"/>
  <c r="C55" i="20" s="1"/>
  <c r="E39" i="20"/>
  <c r="C39" i="20" s="1"/>
  <c r="E86" i="20"/>
  <c r="C86" i="20" s="1"/>
  <c r="E100" i="28"/>
  <c r="C100" i="28" s="1"/>
  <c r="E99" i="20"/>
  <c r="C99" i="20" s="1"/>
  <c r="E95" i="20"/>
  <c r="C95" i="20" s="1"/>
  <c r="E91" i="20"/>
  <c r="C91" i="20" s="1"/>
  <c r="E87" i="20"/>
  <c r="C87" i="20" s="1"/>
  <c r="E83" i="20"/>
  <c r="C83" i="20" s="1"/>
  <c r="E76" i="20"/>
  <c r="C76" i="20" s="1"/>
  <c r="E72" i="20"/>
  <c r="C72" i="20" s="1"/>
  <c r="E68" i="20"/>
  <c r="C68" i="20" s="1"/>
  <c r="E64" i="20"/>
  <c r="C64" i="20" s="1"/>
  <c r="E60" i="20"/>
  <c r="C60" i="20" s="1"/>
  <c r="E56" i="20"/>
  <c r="C56" i="20" s="1"/>
  <c r="E52" i="20"/>
  <c r="C52" i="20" s="1"/>
  <c r="E48" i="20"/>
  <c r="C48" i="20" s="1"/>
  <c r="E44" i="20"/>
  <c r="C44" i="20" s="1"/>
  <c r="E40" i="20"/>
  <c r="C40" i="20" s="1"/>
  <c r="E36" i="20"/>
  <c r="C36" i="20" s="1"/>
  <c r="E32" i="20"/>
  <c r="C32" i="20" s="1"/>
  <c r="E28" i="20"/>
  <c r="C28" i="20" s="1"/>
  <c r="E24" i="20"/>
  <c r="C24" i="20" s="1"/>
  <c r="E19" i="20"/>
  <c r="C19" i="20" s="1"/>
  <c r="E15" i="20"/>
  <c r="C15" i="20" s="1"/>
  <c r="E81" i="20"/>
  <c r="C81" i="20" s="1"/>
  <c r="E74" i="20"/>
  <c r="C74" i="20" s="1"/>
  <c r="E70" i="20"/>
  <c r="C70" i="20" s="1"/>
  <c r="E66" i="20"/>
  <c r="C66" i="20" s="1"/>
  <c r="E62" i="20"/>
  <c r="C62" i="20" s="1"/>
  <c r="E58" i="20"/>
  <c r="C58" i="20" s="1"/>
  <c r="E54" i="20"/>
  <c r="C54" i="20" s="1"/>
  <c r="E50" i="20"/>
  <c r="C50" i="20" s="1"/>
  <c r="E46" i="20"/>
  <c r="C46" i="20" s="1"/>
  <c r="E42" i="20"/>
  <c r="C42" i="20" s="1"/>
  <c r="E38" i="20"/>
  <c r="C38" i="20" s="1"/>
  <c r="E34" i="20"/>
  <c r="C34" i="20" s="1"/>
  <c r="E30" i="20"/>
  <c r="C30" i="20" s="1"/>
  <c r="E26" i="20"/>
  <c r="C26" i="20" s="1"/>
  <c r="E21" i="20"/>
  <c r="C21" i="20" s="1"/>
  <c r="E17" i="20"/>
  <c r="C17" i="20" s="1"/>
  <c r="E13" i="20"/>
  <c r="C13" i="20" s="1"/>
  <c r="E88" i="28"/>
  <c r="C88" i="28" s="1"/>
  <c r="E97" i="20"/>
  <c r="C97" i="20" s="1"/>
  <c r="E93" i="20"/>
  <c r="C93" i="20" s="1"/>
  <c r="E89" i="20"/>
  <c r="C89" i="20" s="1"/>
  <c r="E85" i="20"/>
  <c r="C85" i="20" s="1"/>
  <c r="E78" i="20"/>
  <c r="C78" i="20" s="1"/>
  <c r="E23" i="20"/>
  <c r="C23" i="20" s="1"/>
  <c r="E20" i="20"/>
  <c r="C20" i="20" s="1"/>
  <c r="E16" i="20"/>
  <c r="C16" i="20" s="1"/>
  <c r="E14" i="20"/>
  <c r="C14" i="20" s="1"/>
  <c r="E99" i="28"/>
  <c r="C99" i="28" s="1"/>
  <c r="E95" i="28"/>
  <c r="C95" i="28" s="1"/>
  <c r="E91" i="28"/>
  <c r="C91" i="28" s="1"/>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11" i="32"/>
  <c r="D12" i="31"/>
  <c r="E12" i="31"/>
  <c r="E11" i="31"/>
  <c r="I10" i="28" l="1"/>
  <c r="I101" i="20"/>
  <c r="F11" i="20"/>
  <c r="F101" i="28"/>
  <c r="I101" i="28"/>
  <c r="F48" i="28"/>
  <c r="E48" i="28" s="1"/>
  <c r="C48" i="28" s="1"/>
  <c r="F16" i="28"/>
  <c r="E16" i="28" s="1"/>
  <c r="C16" i="28" s="1"/>
  <c r="F11" i="28"/>
  <c r="E11" i="28" s="1"/>
  <c r="C11" i="28" s="1"/>
  <c r="F10" i="28"/>
  <c r="E101" i="28" l="1"/>
  <c r="C101" i="28" s="1"/>
  <c r="E10" i="28"/>
  <c r="C10" i="28" s="1"/>
  <c r="F101" i="20"/>
  <c r="E101" i="20" s="1"/>
  <c r="C101" i="20" s="1"/>
  <c r="I11" i="20"/>
  <c r="E11" i="20" s="1"/>
  <c r="C11" i="20" s="1"/>
  <c r="C13" i="24" l="1"/>
  <c r="C14" i="24"/>
  <c r="C15" i="24"/>
  <c r="C16" i="24"/>
  <c r="C17" i="24"/>
  <c r="C18" i="24"/>
  <c r="C19" i="24"/>
  <c r="C20" i="24"/>
  <c r="C21"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F14" i="24"/>
  <c r="F15" i="24"/>
  <c r="F16" i="24"/>
  <c r="F17" i="24"/>
  <c r="F18" i="24"/>
  <c r="F19" i="24"/>
  <c r="F20" i="24"/>
  <c r="F21"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F61" i="24"/>
  <c r="F62" i="24"/>
  <c r="F63" i="24"/>
  <c r="F64" i="24"/>
  <c r="F65" i="24"/>
  <c r="F66" i="24"/>
  <c r="F67" i="24"/>
  <c r="F68" i="24"/>
  <c r="F69" i="24"/>
  <c r="F70" i="24"/>
  <c r="F71" i="24"/>
  <c r="F72" i="24"/>
  <c r="F73" i="24"/>
  <c r="F74" i="24"/>
  <c r="F75" i="24"/>
  <c r="F76" i="24"/>
  <c r="F77" i="24"/>
  <c r="F78" i="24"/>
  <c r="F79" i="24"/>
  <c r="F80" i="24"/>
  <c r="F81" i="24"/>
  <c r="F82" i="24"/>
  <c r="F83" i="24"/>
  <c r="F84" i="24"/>
  <c r="F85" i="24"/>
  <c r="F86" i="24"/>
  <c r="F87" i="24"/>
  <c r="F88" i="24"/>
  <c r="F89" i="24"/>
  <c r="F90" i="24"/>
  <c r="F91" i="24"/>
  <c r="F92" i="24"/>
  <c r="F93" i="24"/>
  <c r="F94" i="24"/>
  <c r="F95" i="24"/>
  <c r="F96" i="24"/>
  <c r="F97" i="24"/>
  <c r="F98" i="24"/>
  <c r="F99" i="24"/>
  <c r="F100" i="24"/>
  <c r="F101" i="24"/>
  <c r="F102" i="24"/>
  <c r="F13" i="24"/>
  <c r="I40" i="35" l="1"/>
  <c r="F40" i="35"/>
  <c r="I39" i="35"/>
  <c r="F39" i="35"/>
  <c r="I38" i="35"/>
  <c r="F38" i="35"/>
  <c r="I37" i="35"/>
  <c r="F37" i="35"/>
  <c r="I36" i="35"/>
  <c r="F36" i="35"/>
  <c r="I35" i="35"/>
  <c r="F35" i="35"/>
  <c r="I34" i="35"/>
  <c r="F34" i="35"/>
  <c r="I33" i="35"/>
  <c r="F33" i="35"/>
  <c r="I32" i="35"/>
  <c r="F32" i="35"/>
  <c r="I31" i="35"/>
  <c r="F31" i="35"/>
  <c r="I30" i="35"/>
  <c r="F30" i="35"/>
  <c r="I29" i="35"/>
  <c r="F29" i="35"/>
  <c r="I28" i="35"/>
  <c r="F28" i="35"/>
  <c r="I27" i="35"/>
  <c r="F27" i="35"/>
  <c r="I26" i="35"/>
  <c r="F26" i="35"/>
  <c r="I25" i="35"/>
  <c r="F25" i="35"/>
  <c r="I24" i="35"/>
  <c r="F24" i="35"/>
  <c r="I23" i="35"/>
  <c r="F23" i="35"/>
  <c r="I22" i="35"/>
  <c r="F22" i="35"/>
  <c r="I21" i="35"/>
  <c r="F21" i="35"/>
  <c r="I20" i="35"/>
  <c r="F20" i="35"/>
  <c r="I19" i="35"/>
  <c r="F19" i="35"/>
  <c r="I18" i="35"/>
  <c r="F18" i="35"/>
  <c r="I17" i="35"/>
  <c r="I15" i="35"/>
  <c r="F15" i="35"/>
  <c r="I14" i="35"/>
  <c r="F14" i="35"/>
  <c r="I13" i="35"/>
  <c r="F13" i="35"/>
  <c r="I12" i="35"/>
  <c r="F12" i="35"/>
  <c r="I11" i="35"/>
  <c r="E15" i="35" l="1"/>
  <c r="C15" i="35" s="1"/>
  <c r="E12" i="35"/>
  <c r="C12" i="35" s="1"/>
  <c r="E21" i="35"/>
  <c r="C21" i="35" s="1"/>
  <c r="E25" i="35"/>
  <c r="C25" i="35" s="1"/>
  <c r="E24" i="35"/>
  <c r="C24" i="35" s="1"/>
  <c r="E27" i="35"/>
  <c r="C27" i="35" s="1"/>
  <c r="E31" i="35"/>
  <c r="C31" i="35" s="1"/>
  <c r="E37" i="35"/>
  <c r="C37" i="35" s="1"/>
  <c r="E30" i="35"/>
  <c r="C30" i="35" s="1"/>
  <c r="E40" i="35"/>
  <c r="C40" i="35" s="1"/>
  <c r="E20" i="35"/>
  <c r="C20" i="35" s="1"/>
  <c r="E18" i="35"/>
  <c r="C18" i="35" s="1"/>
  <c r="E22" i="35"/>
  <c r="C22" i="35" s="1"/>
  <c r="E26" i="35"/>
  <c r="C26" i="35" s="1"/>
  <c r="E28" i="35"/>
  <c r="C28" i="35" s="1"/>
  <c r="E32" i="35"/>
  <c r="C32" i="35" s="1"/>
  <c r="E13" i="35"/>
  <c r="C13" i="35" s="1"/>
  <c r="E35" i="35"/>
  <c r="C35" i="35" s="1"/>
  <c r="E39" i="35"/>
  <c r="C39" i="35" s="1"/>
  <c r="E19" i="35"/>
  <c r="C19" i="35" s="1"/>
  <c r="E23" i="35"/>
  <c r="C23" i="35" s="1"/>
  <c r="E29" i="35"/>
  <c r="C29" i="35" s="1"/>
  <c r="E33" i="35"/>
  <c r="C33" i="35" s="1"/>
  <c r="F17" i="35"/>
  <c r="E17" i="35" s="1"/>
  <c r="C17" i="35" s="1"/>
  <c r="F11" i="35"/>
  <c r="E11" i="35" s="1"/>
  <c r="C11" i="35" s="1"/>
  <c r="E34" i="35"/>
  <c r="C34" i="35" s="1"/>
  <c r="E38" i="35"/>
  <c r="C38" i="35" s="1"/>
  <c r="F16" i="35"/>
  <c r="I16" i="35"/>
  <c r="E14" i="35"/>
  <c r="C14" i="35" s="1"/>
  <c r="E36" i="35"/>
  <c r="C36" i="35" s="1"/>
  <c r="E16" i="35" l="1"/>
  <c r="C16" i="35" s="1"/>
  <c r="F69" i="28" l="1"/>
  <c r="F51" i="28"/>
  <c r="F42" i="28"/>
  <c r="F39" i="28"/>
  <c r="F12" i="28"/>
  <c r="F13" i="28"/>
  <c r="F17" i="28"/>
  <c r="F18" i="28"/>
  <c r="F19" i="28"/>
  <c r="F20" i="28"/>
  <c r="F22" i="28"/>
  <c r="F23" i="28"/>
  <c r="F24" i="28"/>
  <c r="F26" i="28"/>
  <c r="F27" i="28"/>
  <c r="F29" i="28"/>
  <c r="F30" i="28"/>
  <c r="F32" i="28"/>
  <c r="F33" i="28"/>
  <c r="F34" i="28"/>
  <c r="F35" i="28"/>
  <c r="F36" i="28"/>
  <c r="F37" i="28"/>
  <c r="F38" i="28"/>
  <c r="F40" i="28"/>
  <c r="F41" i="28"/>
  <c r="F43" i="28"/>
  <c r="F44" i="28"/>
  <c r="F45" i="28"/>
  <c r="F46" i="28"/>
  <c r="F47" i="28"/>
  <c r="F49" i="28"/>
  <c r="F50" i="28"/>
  <c r="F52" i="28"/>
  <c r="F53" i="28"/>
  <c r="F54" i="28"/>
  <c r="F55" i="28"/>
  <c r="F57" i="28"/>
  <c r="F58" i="28"/>
  <c r="F59" i="28"/>
  <c r="F60" i="28"/>
  <c r="F61" i="28"/>
  <c r="F62" i="28"/>
  <c r="F63" i="28"/>
  <c r="F65" i="28"/>
  <c r="F66" i="28"/>
  <c r="F67" i="28"/>
  <c r="F68" i="28"/>
  <c r="F70" i="28"/>
  <c r="F71" i="28"/>
  <c r="F73" i="28"/>
  <c r="F74" i="28"/>
  <c r="F75" i="28"/>
  <c r="F76" i="28"/>
  <c r="F77" i="28"/>
  <c r="F78" i="28"/>
  <c r="F79" i="28"/>
  <c r="F80" i="28"/>
  <c r="F81" i="28"/>
  <c r="F82" i="28"/>
  <c r="F83" i="28"/>
  <c r="F84" i="28"/>
  <c r="F85" i="28"/>
  <c r="F86" i="28"/>
  <c r="F87" i="28"/>
  <c r="F31" i="28"/>
  <c r="F25" i="28"/>
  <c r="E22" i="28" l="1"/>
  <c r="C22" i="28" s="1"/>
  <c r="E82" i="28"/>
  <c r="C82" i="28" s="1"/>
  <c r="E34" i="28"/>
  <c r="C34" i="28" s="1"/>
  <c r="E79" i="28"/>
  <c r="C79" i="28" s="1"/>
  <c r="E71" i="28"/>
  <c r="C71" i="28" s="1"/>
  <c r="E12" i="28"/>
  <c r="C12" i="28" s="1"/>
  <c r="E87" i="28"/>
  <c r="C87" i="28" s="1"/>
  <c r="E75" i="28"/>
  <c r="C75" i="28" s="1"/>
  <c r="E62" i="28"/>
  <c r="C62" i="28" s="1"/>
  <c r="E33" i="28"/>
  <c r="C33" i="28" s="1"/>
  <c r="E20" i="28"/>
  <c r="C20" i="28" s="1"/>
  <c r="E40" i="28"/>
  <c r="C40" i="28" s="1"/>
  <c r="E19" i="28"/>
  <c r="C19" i="28" s="1"/>
  <c r="F15" i="28"/>
  <c r="F28" i="28"/>
  <c r="E59" i="28"/>
  <c r="C59" i="28" s="1"/>
  <c r="E38" i="28"/>
  <c r="C38" i="28" s="1"/>
  <c r="E29" i="28"/>
  <c r="C29" i="28" s="1"/>
  <c r="E65" i="28"/>
  <c r="C65" i="28" s="1"/>
  <c r="E47" i="28"/>
  <c r="C47" i="28" s="1"/>
  <c r="E58" i="28"/>
  <c r="C58" i="28" s="1"/>
  <c r="E63" i="28"/>
  <c r="C63" i="28" s="1"/>
  <c r="E57" i="28"/>
  <c r="C57" i="28" s="1"/>
  <c r="E13" i="28"/>
  <c r="C13" i="28" s="1"/>
  <c r="E86" i="28"/>
  <c r="C86" i="28" s="1"/>
  <c r="E68" i="28"/>
  <c r="C68" i="28" s="1"/>
  <c r="E41" i="28"/>
  <c r="C41" i="28" s="1"/>
  <c r="E32" i="28"/>
  <c r="C32" i="28" s="1"/>
  <c r="E81" i="28"/>
  <c r="C81" i="28" s="1"/>
  <c r="E74" i="28"/>
  <c r="C74" i="28" s="1"/>
  <c r="E36" i="28"/>
  <c r="C36" i="28" s="1"/>
  <c r="E26" i="28"/>
  <c r="C26" i="28" s="1"/>
  <c r="E17" i="28"/>
  <c r="C17" i="28" s="1"/>
  <c r="E80" i="28"/>
  <c r="C80" i="28" s="1"/>
  <c r="E73" i="28"/>
  <c r="C73" i="28" s="1"/>
  <c r="E55" i="28"/>
  <c r="C55" i="28" s="1"/>
  <c r="E35" i="28"/>
  <c r="C35" i="28" s="1"/>
  <c r="E24" i="28"/>
  <c r="C24" i="28" s="1"/>
  <c r="E37" i="28"/>
  <c r="C37" i="28" s="1"/>
  <c r="E27" i="28"/>
  <c r="C27" i="28" s="1"/>
  <c r="E39" i="28"/>
  <c r="C39" i="28" s="1"/>
  <c r="E54" i="28"/>
  <c r="C54" i="28" s="1"/>
  <c r="E53" i="28"/>
  <c r="C53" i="28" s="1"/>
  <c r="E43" i="28"/>
  <c r="C43" i="28" s="1"/>
  <c r="E31" i="28"/>
  <c r="C31" i="28" s="1"/>
  <c r="E42" i="28"/>
  <c r="C42" i="28" s="1"/>
  <c r="E51" i="28"/>
  <c r="C51" i="28" s="1"/>
  <c r="E69" i="28"/>
  <c r="C69" i="28" s="1"/>
  <c r="E44" i="28"/>
  <c r="C44" i="28" s="1"/>
  <c r="E85" i="28"/>
  <c r="C85" i="28" s="1"/>
  <c r="E78" i="28"/>
  <c r="C78" i="28" s="1"/>
  <c r="E61" i="28"/>
  <c r="C61" i="28" s="1"/>
  <c r="E52" i="28"/>
  <c r="C52" i="28" s="1"/>
  <c r="E84" i="28"/>
  <c r="C84" i="28" s="1"/>
  <c r="E77" i="28"/>
  <c r="C77" i="28" s="1"/>
  <c r="E67" i="28"/>
  <c r="C67" i="28" s="1"/>
  <c r="E50" i="28"/>
  <c r="C50" i="28" s="1"/>
  <c r="E30" i="28"/>
  <c r="C30" i="28" s="1"/>
  <c r="E45" i="28"/>
  <c r="C45" i="28" s="1"/>
  <c r="E83" i="28"/>
  <c r="C83" i="28" s="1"/>
  <c r="E76" i="28"/>
  <c r="C76" i="28" s="1"/>
  <c r="E70" i="28"/>
  <c r="C70" i="28" s="1"/>
  <c r="E66" i="28"/>
  <c r="C66" i="28" s="1"/>
  <c r="E60" i="28"/>
  <c r="C60" i="28" s="1"/>
  <c r="E23" i="28"/>
  <c r="C23" i="28" s="1"/>
  <c r="E18" i="28"/>
  <c r="C18" i="28" s="1"/>
  <c r="E49" i="28"/>
  <c r="C49" i="28" s="1"/>
  <c r="E46" i="28"/>
  <c r="C46" i="28" s="1"/>
  <c r="E25" i="28"/>
  <c r="C25" i="28" s="1"/>
  <c r="F72" i="28"/>
  <c r="F64" i="28"/>
  <c r="F56" i="28"/>
  <c r="C12" i="24"/>
  <c r="F12" i="24"/>
  <c r="E28" i="28" l="1"/>
  <c r="C28" i="28" s="1"/>
  <c r="E15" i="28"/>
  <c r="C15" i="28" s="1"/>
  <c r="E56" i="28"/>
  <c r="C56" i="28" s="1"/>
  <c r="E64" i="28"/>
  <c r="C64" i="28" s="1"/>
  <c r="E72" i="28"/>
  <c r="C72" i="28" s="1"/>
  <c r="C11" i="24"/>
  <c r="F14" i="28"/>
  <c r="F11" i="24"/>
  <c r="K10" i="8"/>
  <c r="J10" i="8"/>
  <c r="I10" i="8"/>
  <c r="H10" i="8"/>
  <c r="G10" i="8"/>
  <c r="F10" i="8"/>
  <c r="E10" i="8"/>
  <c r="D10" i="8"/>
  <c r="C10" i="8"/>
  <c r="K8" i="8"/>
  <c r="J8" i="8"/>
  <c r="I8" i="8"/>
  <c r="H8" i="8"/>
  <c r="H49" i="8" s="1"/>
  <c r="G8" i="8"/>
  <c r="G49" i="8" s="1"/>
  <c r="F8" i="8"/>
  <c r="F49" i="8" s="1"/>
  <c r="E8" i="8"/>
  <c r="E49" i="8" s="1"/>
  <c r="D8" i="8"/>
  <c r="D49" i="8" s="1"/>
  <c r="C8" i="8"/>
  <c r="C49" i="8" s="1"/>
  <c r="K42" i="6"/>
  <c r="J42" i="6"/>
  <c r="I42" i="6"/>
  <c r="H42" i="6"/>
  <c r="G42" i="6"/>
  <c r="F42" i="6"/>
  <c r="E42" i="6"/>
  <c r="D42" i="6"/>
  <c r="C42" i="6"/>
  <c r="K40" i="6"/>
  <c r="J40" i="6"/>
  <c r="I40" i="6"/>
  <c r="H40" i="6"/>
  <c r="H81" i="6" s="1"/>
  <c r="G40" i="6"/>
  <c r="G81" i="6" s="1"/>
  <c r="F40" i="6"/>
  <c r="F81" i="6" s="1"/>
  <c r="E40" i="6"/>
  <c r="E81" i="6" s="1"/>
  <c r="D40" i="6"/>
  <c r="D81" i="6" s="1"/>
  <c r="C40" i="6"/>
  <c r="C81" i="6" s="1"/>
  <c r="G80" i="5"/>
  <c r="K41" i="5"/>
  <c r="J41" i="5"/>
  <c r="I41" i="5"/>
  <c r="H41" i="5"/>
  <c r="G41" i="5"/>
  <c r="F41" i="5"/>
  <c r="E41" i="5"/>
  <c r="D41" i="5"/>
  <c r="C41" i="5"/>
  <c r="K39" i="5"/>
  <c r="J39" i="5"/>
  <c r="I39" i="5"/>
  <c r="H39" i="5"/>
  <c r="H80" i="5" s="1"/>
  <c r="G39" i="5"/>
  <c r="F39" i="5"/>
  <c r="F80" i="5" s="1"/>
  <c r="E39" i="5"/>
  <c r="E80" i="5" s="1"/>
  <c r="D39" i="5"/>
  <c r="D80" i="5" s="1"/>
  <c r="C39" i="5"/>
  <c r="C80" i="5" s="1"/>
  <c r="E69" i="4"/>
  <c r="D69" i="4"/>
  <c r="C69" i="4"/>
  <c r="K43" i="3"/>
  <c r="J43" i="3"/>
  <c r="I43" i="3"/>
  <c r="H43" i="3"/>
  <c r="G43" i="3"/>
  <c r="F43" i="3"/>
  <c r="E43" i="3"/>
  <c r="D43" i="3"/>
  <c r="C43" i="3"/>
  <c r="K41" i="3"/>
  <c r="J41" i="3"/>
  <c r="I41" i="3"/>
  <c r="H41" i="3"/>
  <c r="H82" i="3" s="1"/>
  <c r="G41" i="3"/>
  <c r="G82" i="3" s="1"/>
  <c r="F41" i="3"/>
  <c r="F82" i="3" s="1"/>
  <c r="E41" i="3"/>
  <c r="E82" i="3" s="1"/>
  <c r="D41" i="3"/>
  <c r="D82" i="3" s="1"/>
  <c r="C41" i="3"/>
  <c r="C82" i="3" s="1"/>
  <c r="E14" i="28" l="1"/>
  <c r="C14" i="28" l="1"/>
</calcChain>
</file>

<file path=xl/sharedStrings.xml><?xml version="1.0" encoding="utf-8"?>
<sst xmlns="http://schemas.openxmlformats.org/spreadsheetml/2006/main" count="4247" uniqueCount="802">
  <si>
    <t>Preface</t>
  </si>
  <si>
    <t xml:space="preserve">     Allah grants success</t>
  </si>
  <si>
    <t xml:space="preserve">      والله ولي التوفيق،،،</t>
  </si>
  <si>
    <t xml:space="preserve">فهرس نشرة إحصاءات الطاقة والصناعة </t>
  </si>
  <si>
    <t>Bulletin of Energy and Industry Statistics Index</t>
  </si>
  <si>
    <t>Table No.</t>
  </si>
  <si>
    <t>Particulars</t>
  </si>
  <si>
    <r>
      <rPr>
        <b/>
        <sz val="10"/>
        <color indexed="8"/>
        <rFont val="Arial"/>
        <family val="2"/>
      </rPr>
      <t xml:space="preserve">رقم الصفحة
</t>
    </r>
    <r>
      <rPr>
        <b/>
        <sz val="8"/>
        <color indexed="8"/>
        <rFont val="Arial"/>
        <family val="2"/>
      </rPr>
      <t>Page No.</t>
    </r>
  </si>
  <si>
    <t>البيـان</t>
  </si>
  <si>
    <t>رقم الجدول</t>
  </si>
  <si>
    <t xml:space="preserve">Preface </t>
  </si>
  <si>
    <t xml:space="preserve">تقديــــــــم </t>
  </si>
  <si>
    <t xml:space="preserve">Introduction </t>
  </si>
  <si>
    <t xml:space="preserve">مقدمـــــــــــة </t>
  </si>
  <si>
    <t xml:space="preserve">Data presentation </t>
  </si>
  <si>
    <t xml:space="preserve">أسلوب عرض البيانات </t>
  </si>
  <si>
    <t xml:space="preserve">Concepts and definitions </t>
  </si>
  <si>
    <t xml:space="preserve">أهم المفاهيم والتعاريف المستخدمة </t>
  </si>
  <si>
    <t xml:space="preserve"> Chapter One
(Operating establishments frame)</t>
  </si>
  <si>
    <t>الفصل الأول
(إطار المنشآت العاملة)</t>
  </si>
  <si>
    <t>Chapter Tow
Establishments employing (Less than ten employees)</t>
  </si>
  <si>
    <t>الفصل الثاني
المنشآت التي تستخدم (أقل من عشرة مشتغلين)</t>
  </si>
  <si>
    <t>2</t>
  </si>
  <si>
    <t>3</t>
  </si>
  <si>
    <t>4</t>
  </si>
  <si>
    <t>5</t>
  </si>
  <si>
    <t>6</t>
  </si>
  <si>
    <t>Chapter Three
Establishments employing (Ten employees and more)</t>
  </si>
  <si>
    <t>الفصل الثالث
المنشآت التي تستخدم (عشرة مشتغلين فأكثر)</t>
  </si>
  <si>
    <t>7</t>
  </si>
  <si>
    <t>8</t>
  </si>
  <si>
    <t>9</t>
  </si>
  <si>
    <t>10</t>
  </si>
  <si>
    <t>11</t>
  </si>
  <si>
    <t>Chapter Four
Estimat of Energy and Industry Activity (Total of chapters two and three)</t>
  </si>
  <si>
    <t>الفصل الرابع
تقديرات نشاط الطاقة و الصناعة (إجمالي الفصل الثاني والثالث)</t>
  </si>
  <si>
    <t>12</t>
  </si>
  <si>
    <t>13</t>
  </si>
  <si>
    <t>14</t>
  </si>
  <si>
    <t>15</t>
  </si>
  <si>
    <t>16</t>
  </si>
  <si>
    <t>17</t>
  </si>
  <si>
    <t>18</t>
  </si>
  <si>
    <t>Appendix
Annual questionnaire of Energy and Industry Statisties</t>
  </si>
  <si>
    <t>المرفقات
الاستمارة السنوية لإحصاءات الطاقة والصناعة</t>
  </si>
  <si>
    <t>Introduction</t>
  </si>
  <si>
    <t>مقدمــة</t>
  </si>
  <si>
    <t>1- The Scope:</t>
  </si>
  <si>
    <t>1 - النطـــاق:</t>
  </si>
  <si>
    <t>This bulletin covers the activities of Energy and Industry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t>
  </si>
  <si>
    <t xml:space="preserve">تغطي هذه النشرة السنوية أنشطة الطاقة والصناعة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</si>
  <si>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 xml:space="preserve">(B) </t>
  </si>
  <si>
    <t>Mining and Quarrying.</t>
  </si>
  <si>
    <t xml:space="preserve"> التعدين واستغلال المحاجر.
</t>
  </si>
  <si>
    <t>(ب)</t>
  </si>
  <si>
    <t>(C)</t>
  </si>
  <si>
    <t xml:space="preserve"> Manufacturing</t>
  </si>
  <si>
    <t xml:space="preserve"> الصناعات التحويلية.</t>
  </si>
  <si>
    <t>(ج)</t>
  </si>
  <si>
    <t>(D)</t>
  </si>
  <si>
    <t xml:space="preserve"> Electricity , Gas, Steam and Air Conditioning Supply.</t>
  </si>
  <si>
    <t>توصيل الكهرباء والغاز والبخار وتكييف الهواء.</t>
  </si>
  <si>
    <t>(د)</t>
  </si>
  <si>
    <t>(E)</t>
  </si>
  <si>
    <t xml:space="preserve"> Water Supply,Sewerage , Waste management and remediation activities.</t>
  </si>
  <si>
    <t>امدادات المياه, وانشطة المجاري وادارة الفضلات المعالجة</t>
  </si>
  <si>
    <t>(هـ)</t>
  </si>
  <si>
    <t>For information these statistics include data of government, mixed and private sector establishments.</t>
  </si>
  <si>
    <t>علماً بأن هذه الإحصاءات تتضمن بيانات عن منشآت القطاع الحكومي والمختلط والخاص .</t>
  </si>
  <si>
    <t>2- The Questionnaires:</t>
  </si>
  <si>
    <t>2 - الاستمارات المستخدمة:</t>
  </si>
  <si>
    <t>For information these statistics include data of government, mixed and private sector establishments</t>
  </si>
  <si>
    <t>الاستمارة السنوية لإحصاءات الطاقة والصناعة لجميع المنشآت .</t>
  </si>
  <si>
    <t>3- The Timing:</t>
  </si>
  <si>
    <t>3 - فترة الإسناد الزمني:</t>
  </si>
  <si>
    <t>The data of this bulletin were collected for one year starts on first of January and ends on end of December</t>
  </si>
  <si>
    <t>جمعت بيانات هذه النشرة عن سنة ميلادية تبدأ اعتباراً من أول يناير وتنتهي آخر ديسمبر.</t>
  </si>
  <si>
    <t>4- Survey method:</t>
  </si>
  <si>
    <t>4 - أسلوب المسح:</t>
  </si>
  <si>
    <t xml:space="preserve"> -  Comprehensive frame was prepared for operating economic activities based on data of the 2015 establishments’ census.</t>
  </si>
  <si>
    <t>ـ تم إعداد إطار متكامل بالمنشآت العاملة في الانشطة الاقتصادية المختلفة مستنداً على بيانات تعداد المنشآت مايو عام 2015م .</t>
  </si>
  <si>
    <t xml:space="preserve"> - Field and office checking took place for the frame to ensure number of employees and the rest of frame data of the economic activity</t>
  </si>
  <si>
    <t>ـ تم التدقيق الميداني والمكتبي للإطار للتأكد من عدد العاملين وباقي بيانات الإطار للنشاط الاقتصادي.</t>
  </si>
  <si>
    <t xml:space="preserve"> - Data of establishments employing ten employees and more were collected through comprehensive counting, while establishments employing less than ten employees were studied through sample</t>
  </si>
  <si>
    <t>ـ تم جمع بيانات المنشآت التي يعمل بها عشرة مشتغلين فأكثر بالحصر الشامل، أما المنشآت التي يعمل بها أقل من عشرة مشتغلين فقد تمت دراستها بالعينة.</t>
  </si>
  <si>
    <t xml:space="preserve">       Data presentation </t>
  </si>
  <si>
    <r>
      <rPr>
        <sz val="16"/>
        <color indexed="8"/>
        <rFont val="Arial"/>
        <family val="2"/>
      </rPr>
      <t>أ</t>
    </r>
    <r>
      <rPr>
        <b/>
        <sz val="16"/>
        <color indexed="8"/>
        <rFont val="Arial"/>
        <family val="2"/>
      </rPr>
      <t>سلوب عرض البيانات:</t>
    </r>
  </si>
  <si>
    <t xml:space="preserve">       Data were presented in four chapters according to the following:</t>
  </si>
  <si>
    <t xml:space="preserve">تغطي هذه النشرة السنوية أنشطةالطاقة والصناعة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</si>
  <si>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Chapter one:</t>
  </si>
  <si>
    <t>Operating establishments frame</t>
  </si>
  <si>
    <t>إطار المنشآت العاملة.</t>
  </si>
  <si>
    <t>الفصل الاول:</t>
  </si>
  <si>
    <t>Chapter tow:</t>
  </si>
  <si>
    <t>Establishments estimates (less than ten employees).</t>
  </si>
  <si>
    <t>تقديرات المنشآت (أقل من عشرة مشتغلين).</t>
  </si>
  <si>
    <t>الفصل الثاني:</t>
  </si>
  <si>
    <t>Chapter three:</t>
  </si>
  <si>
    <t>Comprehensive counting estimates (ten employees and more).</t>
  </si>
  <si>
    <t>الفصل الثالث:</t>
  </si>
  <si>
    <t>Chapter four:</t>
  </si>
  <si>
    <t>Estimates of Industry &amp; Energy Statistics (total of chapters two and three).</t>
  </si>
  <si>
    <t>تقديرات نشاط الطاقة والصناعة (تشمل إجمالي الباب الثاني والثالث).</t>
  </si>
  <si>
    <t>الفصل الرابع:</t>
  </si>
  <si>
    <r>
      <rPr>
        <b/>
        <i/>
        <sz val="12"/>
        <color indexed="8"/>
        <rFont val="Arial"/>
        <family val="2"/>
      </rPr>
      <t xml:space="preserve">Important note:
         </t>
    </r>
    <r>
      <rPr>
        <b/>
        <i/>
        <sz val="11"/>
        <color indexed="8"/>
        <rFont val="Arial"/>
        <family val="2"/>
      </rPr>
      <t>Inequality of totals in some tables due to approximation.</t>
    </r>
  </si>
  <si>
    <t>ملاحظة هامة:
         إن عدم تساوي مجاميع بعض الجداول يعود للتقريب.</t>
  </si>
  <si>
    <t>Concepts and definitions</t>
  </si>
  <si>
    <t>أهم المفاهيم والتعاريف</t>
  </si>
  <si>
    <t>1- The Establishment:</t>
  </si>
  <si>
    <t>1- المنشأة:</t>
  </si>
  <si>
    <t>Project or part of project with constant site, performing one or more economic activity under one administration and has or could have regular accounts. Holder of project could be natural or artificial person.</t>
  </si>
  <si>
    <t>2- Legal Entity:</t>
  </si>
  <si>
    <t>2- الكيان القانوني:</t>
  </si>
  <si>
    <t>It is the legal status of capital ownership of establishments aiming profit; it includes individual, joint-liability companies, partnership companies, limited liability companies and joint-stock companies.</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</si>
  <si>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</si>
  <si>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a- Individual Establishment:</t>
  </si>
  <si>
    <t>أ- المنشات الفردية</t>
  </si>
  <si>
    <t>Establishment owned by one person (natural person), where no one has partnership in its holding.</t>
  </si>
  <si>
    <t>هي المنشأة التي يحوزها فرد (شخص طبيعي) ولا يشاركه في حيازتها أحد.</t>
  </si>
  <si>
    <t>b- Joint-Liability Company:</t>
  </si>
  <si>
    <t>ب ـ شركة تضامن:</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</si>
  <si>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</si>
  <si>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</si>
  <si>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 Limited Partnership Company:</t>
  </si>
  <si>
    <t>ج ـ شركة التوصية البسيطة:</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</si>
  <si>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</si>
  <si>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</si>
  <si>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d- Limited Joint-Stock Companies:</t>
  </si>
  <si>
    <t>د ـ شركة التوصية بالأسهم:</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</si>
  <si>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</si>
  <si>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</si>
  <si>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e- Limited Liability Company:</t>
  </si>
  <si>
    <t>هـ ـ شركة ذات مسؤولية محدودة:</t>
  </si>
  <si>
    <t>The following conditions are required to establish such company:</t>
  </si>
  <si>
    <t>هي شركة يتطلب قيامها توفر الشروط الأساسية الآتية:</t>
  </si>
  <si>
    <t>* Composed of two or more partners with official contract and number of partners should not be more than a number stated in concerned country laws and mentioned namely in company’s contract.</t>
  </si>
  <si>
    <r>
      <rPr>
        <sz val="14"/>
        <color theme="1"/>
        <rFont val="Arial"/>
        <family val="2"/>
      </rP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</si>
  <si>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 Company’s capital should not be less than a specific amount determined by concerned country laws.</t>
  </si>
  <si>
    <t>* لا يقل رأس مال الشركة عن مبلغ تحدده قوانين الدولة المعنية.</t>
  </si>
  <si>
    <t>* Each partner is responsible for company’s obligations within the amount of his share in capital only.</t>
  </si>
  <si>
    <r>
      <rPr>
        <sz val="14"/>
        <color theme="1"/>
        <rFont val="Arial"/>
        <family val="2"/>
      </rPr>
      <t>*</t>
    </r>
    <r>
      <rPr>
        <sz val="16"/>
        <color indexed="8"/>
        <rFont val="Arial"/>
        <family val="2"/>
      </rPr>
      <t xml:space="preserve"> كل شريك من الشركاء مسؤول عن الالتزامات المالية للشركة بقدر حصته في رأس المال فقط.</t>
    </r>
  </si>
  <si>
    <t>* The company is prohibited in general from practicing work of insurance, banking, saving, receiving deposits or investing funds for others.</t>
  </si>
  <si>
    <r>
      <rPr>
        <sz val="14"/>
        <color theme="1"/>
        <rFont val="Arial"/>
        <family val="2"/>
      </rP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</si>
  <si>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established for a specific period that should be stated in company’s articles of incorporation.</t>
  </si>
  <si>
    <r>
      <rPr>
        <sz val="14"/>
        <color theme="1"/>
        <rFont val="Arial"/>
        <family val="2"/>
      </rPr>
      <t>*</t>
    </r>
    <r>
      <rPr>
        <sz val="16"/>
        <color indexed="8"/>
        <rFont val="Arial"/>
        <family val="2"/>
      </rPr>
      <t xml:space="preserve"> تؤسس الشركة لمدة محددة ويُنص بالمدة في عقد تأسيس الشركة.</t>
    </r>
  </si>
  <si>
    <t>* The company’s commercial name should be followed with the term “with limited liability (W.L.L.)”, i.e. type of such companies could be known from its address or commercial name.</t>
  </si>
  <si>
    <r>
      <rPr>
        <sz val="14"/>
        <color theme="1"/>
        <rFont val="Arial"/>
        <family val="2"/>
      </rP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</si>
  <si>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f- Joint-stock company:</t>
  </si>
  <si>
    <t>و ـ شركة مساهمة:</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</si>
  <si>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</si>
  <si>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</si>
  <si>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g- Special Joint-Stock Company:</t>
  </si>
  <si>
    <t>زـ شركة مساهمة خاصة:</t>
  </si>
  <si>
    <t>Its capital is composed of equal value shares not for underwriting and circulation. Underwriting is for limited number of persons, usually founders, and responsibility of shareholder does not exceed the limit of his shares in company’s capital.</t>
  </si>
  <si>
    <r>
      <rPr>
        <sz val="14"/>
        <color theme="1"/>
        <rFont val="Arial"/>
        <family val="2"/>
      </rP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</si>
  <si>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t>h- Foreign Establishment Branch:</t>
  </si>
  <si>
    <t>ح ـ فرع لمنشأة أجنبية:</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</si>
  <si>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</si>
  <si>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</si>
  <si>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i- Governmental:</t>
  </si>
  <si>
    <t>ط ـ حكومي:</t>
  </si>
  <si>
    <t>An establishment owned directly by the state, whether it was related to state’s budget or has separate budget.</t>
  </si>
  <si>
    <t>هي المنشأة التي تعود ملكيتها إلى الدولة مباشرة، سواء كانت مرتبطة بالميزانية العامة للدولة أو لها ميزانية مستقلة.</t>
  </si>
  <si>
    <t>3- Ownership of Establishment:</t>
  </si>
  <si>
    <t>3ـ ملكية المنشأة:</t>
  </si>
  <si>
    <t>It is meant the sector that the establishment belongs to regarding ownership.</t>
  </si>
  <si>
    <t>ويقصد به القطاع الذي تنتمي إليه المنشأة من حيث الملكية.</t>
  </si>
  <si>
    <t>a- Government Sector:</t>
  </si>
  <si>
    <t>أ ـ قطاع حكومي:</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</si>
  <si>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</si>
  <si>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</si>
  <si>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b- Public Sector (Government Establishments):</t>
  </si>
  <si>
    <t>ب ـ قطاع عام ( مؤسسات حكومية ):</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</si>
  <si>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</si>
  <si>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</si>
  <si>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c- Joint sector (mixed):</t>
  </si>
  <si>
    <t>ج ـ قطاع مشترك ( مختلط ):</t>
  </si>
  <si>
    <t>The sector that includes establishments that the government contributes in its capital with another entity, whether this entity was national or foreign.</t>
  </si>
  <si>
    <t>وهو القطاع الذي يضم المنشآت التي تساهم الحكومة في رأسمالها مع جهة أخرى سواء كانت هذه الجهة وطنية أو أجنبية.</t>
  </si>
  <si>
    <t>d- Private Sector:</t>
  </si>
  <si>
    <t>د ـ قطاع خاص:</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</si>
  <si>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</si>
  <si>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r>
      <rPr>
        <sz val="14"/>
        <color theme="1"/>
        <rFont val="Arial"/>
        <family val="2"/>
      </rP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</si>
  <si>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4- Main Economic Activity:</t>
  </si>
  <si>
    <t>4ـ النشاط الاقتصادي الرئيسي:</t>
  </si>
  <si>
    <t>The activity practiced by the establishment that creates the largest share of total production value of the establishment or it is the activity specified by establishment’s owner or manager.</t>
  </si>
  <si>
    <t>هو النشاط الذي تزاوله المنشأة والذي يحقق أكبر حصة في جملة قيمة إنتاج المنشأة أو اكبر عائد للمنشاة أو هو النشاط الذي يحدده صاحب أو مدير المنشأة.</t>
  </si>
  <si>
    <t>5- Employment (employees):</t>
  </si>
  <si>
    <t>5ـ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</si>
  <si>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</si>
  <si>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</si>
  <si>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a- Owners working in the establishment:</t>
  </si>
  <si>
    <t>أ ـ أصحاب المنشأة العاملين بها:</t>
  </si>
  <si>
    <t>Holders or capital owners who actually work in the establishment.</t>
  </si>
  <si>
    <t>هم الأفراد الحائزون أو أصحاب رأس المال الذين يعملون فعلاً بالمنشأة.</t>
  </si>
  <si>
    <t>b- Unpaid Employees:</t>
  </si>
  <si>
    <t>ب ـ العاملون بدون أجر:</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</si>
  <si>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</si>
  <si>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</si>
  <si>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c- Paid Employees:</t>
  </si>
  <si>
    <t>ج ـ العاملون بأجر:</t>
  </si>
  <si>
    <t>Persons employed by the establishment for cash or in-king wage, whether they were permanent or temporary (part time employees). It includes persons absent from work for temporary reasons, such as leaves of absence or sick leaves.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</si>
  <si>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</si>
  <si>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d- Specialists:</t>
  </si>
  <si>
    <t>د ـ الأخصائيون:</t>
  </si>
  <si>
    <t>Persons obtained university degrees or equivalent in their field of specialization.</t>
  </si>
  <si>
    <t>هم أشخاص حاصلون على مؤهلات جامعية أو ما يعادلها في مجال تخصصهم.</t>
  </si>
  <si>
    <t>e- Technicians:</t>
  </si>
  <si>
    <t>هـ ـ الفنيون:</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</si>
  <si>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</si>
  <si>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</si>
  <si>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6- Compensation Of Employees:</t>
  </si>
  <si>
    <t>6ـ تعويضات العاملين:</t>
  </si>
  <si>
    <t>a) wages, salaries and cash benefits:</t>
  </si>
  <si>
    <t>أ ـ الأجور والرواتب والمزايا النقدية: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</si>
  <si>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</si>
  <si>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</si>
  <si>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b)    In-kind Benefits:</t>
  </si>
  <si>
    <t>ب ـ المزايا العينية:</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</si>
  <si>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</si>
  <si>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</si>
  <si>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7- Revenues of Other Activities:</t>
  </si>
  <si>
    <t>7ـ إيرادات الأنشطة الأخرى:</t>
  </si>
  <si>
    <t>All revenues received by the establishment for performing secondary economic activities other than the main economic activity, provided that this establishment is unable to separate requirements of production of secondary activities from the main activity.</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</si>
  <si>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</si>
  <si>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8- Intermediate Goods:</t>
  </si>
  <si>
    <t>8ـ المستلزمات السلعية:</t>
  </si>
  <si>
    <t>All goods that are used as input of production, excluding fixed assets, i.e. raw materials, packing and wrapping materials, fuel, oils, energy and electricity, water, spare parts, tools, equipment, stationary, publications and others.</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</si>
  <si>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</si>
  <si>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9- Intermediate services:</t>
  </si>
  <si>
    <t>9ـ المستلزمات الخدمية:</t>
  </si>
  <si>
    <t>All services used that help in accomplishing production, such as maintenance expenses, transport services, general transportation, shipping, unloading, rent of equipment and transportation means and others.</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</si>
  <si>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</si>
  <si>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10- Value added:</t>
  </si>
  <si>
    <t>10ـ القيمة المضافة:</t>
  </si>
  <si>
    <t>Total value of production less total value of intermediate goods and services (intermediate input).</t>
  </si>
  <si>
    <t>مجموع قيمة الإنتاج مطروحاً منها مجموع قيمة المستلزمات السلعية والخدمية (المدخلات الوسيطة).</t>
  </si>
  <si>
    <t>11- Depreciation:</t>
  </si>
  <si>
    <t>11ـ الاهتلاكات:</t>
  </si>
  <si>
    <t>Decrement (during accounting period) in value of fixed assets owned and used by producer as a result of participation in production operation, wear and tear resulting from ordinary accidents.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</si>
  <si>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</si>
  <si>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12- Taxes on production and import (indirect taxes):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</si>
  <si>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</si>
  <si>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</si>
  <si>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</si>
  <si>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13- Subsidies:</t>
  </si>
  <si>
    <t>13ـ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</si>
  <si>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</si>
  <si>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</si>
  <si>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14- Operating Surplus:</t>
  </si>
  <si>
    <t>14ـ فائض التشغيل:</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</si>
  <si>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</si>
  <si>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</si>
  <si>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15- Fixed Assets:</t>
  </si>
  <si>
    <t>15ـ الأصول الثابتة:</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</si>
  <si>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</si>
  <si>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</si>
  <si>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16- Fixed Capital Additions During The Year:</t>
  </si>
  <si>
    <t>16ـ الإضافات الرأسمالية الثابتة خلال العام:</t>
  </si>
  <si>
    <t>It is represented in the value of amount spent during the year on fixed assets of machinery, equipment, buildings, land, means of transport, furniture and other similar tangible assets in order to be used in production of goods and services.</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</si>
  <si>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</si>
  <si>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17- Stock:</t>
  </si>
  <si>
    <t>17ـ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</si>
  <si>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</si>
  <si>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</si>
  <si>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18- Profit of Shares:</t>
  </si>
  <si>
    <t>18- أرباح الأسهم:</t>
  </si>
  <si>
    <t>Shape of property income matured for shareholders as a result of placing their money at disposal of companies.</t>
  </si>
  <si>
    <t>شكل من أشكال دخل الملكية يستحقه حاملو الأسهم نتيجة لوضع أموالهم تحت تصرف الشركات.</t>
  </si>
  <si>
    <r>
      <rPr>
        <b/>
        <sz val="24"/>
        <rFont val="Arial"/>
        <family val="2"/>
      </rPr>
      <t xml:space="preserve">الفصل الأول 
إطار المنشآت العاملة
</t>
    </r>
    <r>
      <rPr>
        <b/>
        <sz val="18"/>
        <rFont val="Arial"/>
        <family val="2"/>
      </rPr>
      <t>CHAPTER 1 
 Operating establishments frame</t>
    </r>
  </si>
  <si>
    <t>عدد المنشآت و المشتغلين حسب حجم المنشأة و النشاط الإقتصادي الرئيسي</t>
  </si>
  <si>
    <t>احصاءت الطاقة والصناعة</t>
  </si>
  <si>
    <t>NUMBER OF ESTABLISHMENTS &amp; EMPLOYEES BY SIZE OF ESTABLISHMENT &amp; MAIN ECONOMIC ACTIVITY</t>
  </si>
  <si>
    <t>INDUSTRY AND ENERGY STATISTICS</t>
  </si>
  <si>
    <t>Table No. (1)</t>
  </si>
  <si>
    <t>جدول رقم (1)</t>
  </si>
  <si>
    <r>
      <rPr>
        <b/>
        <sz val="8"/>
        <rFont val="Arial"/>
        <family val="2"/>
      </rPr>
      <t xml:space="preserve">رمز النشاط
</t>
    </r>
    <r>
      <rPr>
        <sz val="8"/>
        <rFont val="Arial"/>
        <family val="2"/>
      </rPr>
      <t>Activity Code</t>
    </r>
  </si>
  <si>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</si>
  <si>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</si>
  <si>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</si>
  <si>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</si>
  <si>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</si>
  <si>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</si>
  <si>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</si>
  <si>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</si>
  <si>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</si>
  <si>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</si>
  <si>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B</t>
  </si>
  <si>
    <t>Mining and quarrying</t>
  </si>
  <si>
    <t>27</t>
  </si>
  <si>
    <t>التعدين واستغلال المحاجر</t>
  </si>
  <si>
    <t>06</t>
  </si>
  <si>
    <t>Extraction of crude petroleum and natural gas</t>
  </si>
  <si>
    <t>استخراج النفط الخام والغاز الطبيعي</t>
  </si>
  <si>
    <t>08</t>
  </si>
  <si>
    <t>Other mining and quarrying</t>
  </si>
  <si>
    <t>الأنشطة الأخرى للتعدين واستغلال المحاجر</t>
  </si>
  <si>
    <t>0810</t>
  </si>
  <si>
    <t>Quarrying of stone, sand and clay</t>
  </si>
  <si>
    <t>استغلال المحاجر لاستخراج الأحجار والرمال والطّفل</t>
  </si>
  <si>
    <t>09</t>
  </si>
  <si>
    <t>Mining support service activities</t>
  </si>
  <si>
    <t>أنشطة خدمات دعم التعدين</t>
  </si>
  <si>
    <t>0910</t>
  </si>
  <si>
    <t>Support activities for petroleum and natural gas extraction</t>
  </si>
  <si>
    <t>أنشطة الدعم لاستخراج النفط والغاز الطبيعي</t>
  </si>
  <si>
    <t>C</t>
  </si>
  <si>
    <t>Manufacturing</t>
  </si>
  <si>
    <t>الصناعة التحويلية</t>
  </si>
  <si>
    <t>Manufacture of food products</t>
  </si>
  <si>
    <t>صُنع المنتجات الغذائية</t>
  </si>
  <si>
    <t>Processing and preserving of meat</t>
  </si>
  <si>
    <t>تجهيز وحفظ اللحوم</t>
  </si>
  <si>
    <t>Processing and preserving of fruit and vegetables</t>
  </si>
  <si>
    <t>تجهيز وحفظ الفاكهة والخضر</t>
  </si>
  <si>
    <t>Manufacture of dairy products</t>
  </si>
  <si>
    <t>صُنعٍ منتجات الألبان</t>
  </si>
  <si>
    <t>Manufacture of grain mill products</t>
  </si>
  <si>
    <t>صُنع منتجات طواحين الحبوب</t>
  </si>
  <si>
    <t>Manufacture of bakery products</t>
  </si>
  <si>
    <t>صُنع منتجات المخابز</t>
  </si>
  <si>
    <t>Manufacture of cocoa, chocolate and sugar confectionery</t>
  </si>
  <si>
    <t>25</t>
  </si>
  <si>
    <t>صُنع الكاكاو و الشكولاته والحلويات السكرية</t>
  </si>
  <si>
    <t>Manufacture of other food products n.e.c.</t>
  </si>
  <si>
    <t>22</t>
  </si>
  <si>
    <t>صُنع منجات الأغذية الأخرى غير المصنّفة في موضع آخر</t>
  </si>
  <si>
    <t>Manufacture of prepared animal feeds</t>
  </si>
  <si>
    <t>صُنع الأعلاف الحيوانية المحضّرة</t>
  </si>
  <si>
    <t>Manufacture of beverages</t>
  </si>
  <si>
    <t>صُنع المشروبات</t>
  </si>
  <si>
    <t>Manufacture of soft drinks and soft drinks flavored with extracts or fruit spirits</t>
  </si>
  <si>
    <t>صناعة المشروبات الغازية المرطبة والمشروبات المنكهه بخلاصات أو أرواح الفاكهة</t>
  </si>
  <si>
    <t>production and bottling of mineral waters</t>
  </si>
  <si>
    <t>انتاج وتعبئة المياه المعدنية</t>
  </si>
  <si>
    <t>Manufacture of textiles</t>
  </si>
  <si>
    <t>صُنع المنسوجات</t>
  </si>
  <si>
    <t>Manufacture of made-up textile articles, except apparel</t>
  </si>
  <si>
    <t>صُنع المنسوجات الجاهزة باستثناء الملبوسات</t>
  </si>
  <si>
    <t>Manufacture of carpets and rugs</t>
  </si>
  <si>
    <t>32</t>
  </si>
  <si>
    <t>صُنع البُسط والسجاد</t>
  </si>
  <si>
    <t>Manufacture of wearing apparel</t>
  </si>
  <si>
    <t>صُنع الملبوسات</t>
  </si>
  <si>
    <t>Manufacture of wearing apparel, except fur apparel</t>
  </si>
  <si>
    <t>صُنع الملبوسات باستثناء الملبوسات الفرائية باستثناء الملابس المصنوعة من الفراء</t>
  </si>
  <si>
    <t>Tailoring and sewing of clothing for men and wpmen (Tailoring Shops)</t>
  </si>
  <si>
    <t>تفصيل وخياطة وحياكة الملابس الرجالية والنسائية (محلات تفصيل خياطة الملابس - الخياطون )</t>
  </si>
  <si>
    <t>Manufacture of leather and related products</t>
  </si>
  <si>
    <t>صُنع المنتجات الجلدية والمنتجات ذات الصلة</t>
  </si>
  <si>
    <t>Manufacture of footwear</t>
  </si>
  <si>
    <t>صُنع الأحذية</t>
  </si>
  <si>
    <t>Manufacture of wood and of products of wood and cork, except furniture, manufacture of aeticles of straw and plaiting materials plaiting materials</t>
  </si>
  <si>
    <t>صُنع الخشب ومنتجات الخشب والفلين ، باستثناء الأثاث ، صُنع أصناف من القش ومواد الضفر</t>
  </si>
  <si>
    <t>Manufacture of builders’ carpentry and joinery</t>
  </si>
  <si>
    <t>صُنع منتجات ومشغولات النجارة اللازمة لعمال البناء</t>
  </si>
  <si>
    <t>Manufacture of paper and paper products</t>
  </si>
  <si>
    <t>صُنع الورق ومنتجات الورق</t>
  </si>
  <si>
    <t>Manufacture of corrugated paper and paperboard and of containers of paper and paperboard</t>
  </si>
  <si>
    <t>صُنع الورق المموّج والورق المقوى والأوعية المصنوعة من الورق والورق المقوى</t>
  </si>
  <si>
    <t>Manufacture of other articles of paper and paperboard</t>
  </si>
  <si>
    <t>صُنع أصناف أخرى من الورق والورق المقوى</t>
  </si>
  <si>
    <t>Printing and reproduction of recorded media</t>
  </si>
  <si>
    <t>38</t>
  </si>
  <si>
    <t>24</t>
  </si>
  <si>
    <t>الطباعة واستنساخ وسائط الأعلام المسجّلة</t>
  </si>
  <si>
    <t>Printing</t>
  </si>
  <si>
    <t>37</t>
  </si>
  <si>
    <t>الطباعة</t>
  </si>
  <si>
    <t>Reproduction of recorded media</t>
  </si>
  <si>
    <t>استنساخ وسائط الإعلام المسجّلة</t>
  </si>
  <si>
    <t>Manufacture of coke and refined petroleum products</t>
  </si>
  <si>
    <t>صنع فحم الكوك والمنتجات النفطية المكررة</t>
  </si>
  <si>
    <t>Manufacture of chemicals and chemical products</t>
  </si>
  <si>
    <t>33</t>
  </si>
  <si>
    <t>صُنع المواد الكيميائية والمنتجات الكيميائية</t>
  </si>
  <si>
    <t>Manufacture of basic pharmaceutical products and pharmaceutical preparations</t>
  </si>
  <si>
    <t>صنع المنتجات الصيدلانية الأساسية والمستحضرات الصيدلانية</t>
  </si>
  <si>
    <t>Manufacture of pharmaceuticals, medicinal chemical and botanical products</t>
  </si>
  <si>
    <t>صنع الموادالصيدلانية والمنتجات الدوائية الكيميائية والنباتية</t>
  </si>
  <si>
    <t>Manufacture of rubber and plastics products</t>
  </si>
  <si>
    <t>صنع منتجات المطاط واللدائن</t>
  </si>
  <si>
    <t>Manufacture of rubber tyres and tubes; retreading and rebuilding of rubber tyres</t>
  </si>
  <si>
    <t>صنع الإطارات والأنابيب المطاطية وتجديد الأسطح الخارجية للإطارات المطاطية وإعادة بنائها</t>
  </si>
  <si>
    <t>Manufacture of plastics products</t>
  </si>
  <si>
    <t>صنع المنتجات اللدائنية</t>
  </si>
  <si>
    <t>Manufacture of other non-metallic mineral products</t>
  </si>
  <si>
    <t>صنع منتجات المعادن اللافلزية الأخرى</t>
  </si>
  <si>
    <t>Manufacture of glass and glass products</t>
  </si>
  <si>
    <t>20</t>
  </si>
  <si>
    <t>صنع الزجاج والمنتجات الزجاجية</t>
  </si>
  <si>
    <t>Manufacture of cement, lime and plaster</t>
  </si>
  <si>
    <t>صنع الأسمنت والجير والجص</t>
  </si>
  <si>
    <t>Manufacture of articles of concrete, cement and plaster</t>
  </si>
  <si>
    <t>صنع أصناف من الخرسانة والأسمنت والجص</t>
  </si>
  <si>
    <t>Cutting, shaping and finishing of stone</t>
  </si>
  <si>
    <t>قطع وتشكيل وصقل الأحجار ( الكسارات )</t>
  </si>
  <si>
    <t>Manufacture of other non-metallic mineral products n.e.c.</t>
  </si>
  <si>
    <t>صنع المنتجات المعدنية اللافلزية الأخرى غير المصنفة في موضع أخر</t>
  </si>
  <si>
    <t>Manufacture of basic metals</t>
  </si>
  <si>
    <t>صنع الفلزات القاعدية</t>
  </si>
  <si>
    <t>Manufacture of fabricated metal products, except machinery and equipment</t>
  </si>
  <si>
    <t>صنع منتجات المعادن المشكلة باستثناء الآلات والمعدات</t>
  </si>
  <si>
    <t>Manufacture of structural metal products</t>
  </si>
  <si>
    <t>صنع المنتجات المعدنية الإنشائية</t>
  </si>
  <si>
    <t>Forging, pressing, stamping and roll- forming of metal; powder metallurgy</t>
  </si>
  <si>
    <t>تشكيل المعادن بالطرق والكبس والسبك والدلفنه, ميثالورجيا المساحيق</t>
  </si>
  <si>
    <t>Treatment and coating of metals; machining</t>
  </si>
  <si>
    <t>معالجة وطلي المعادن المعالجة بالآلات</t>
  </si>
  <si>
    <t>Manufacture of other fabricated metal products n.e.c.</t>
  </si>
  <si>
    <t>صنع منتجات المعادن المشكلة الأخرى غير المصنفة في موضع آخر</t>
  </si>
  <si>
    <t>Manufacture of electrical equipment</t>
  </si>
  <si>
    <t>23</t>
  </si>
  <si>
    <t>صنع المعدات الكهربائية</t>
  </si>
  <si>
    <t>صنع المحركات والمولدات والمحولات الكهربائية وأجهزة توزيع الكهرباء والتحكم فيها</t>
  </si>
  <si>
    <t>Manufacture of fibre optic cables include(Manufacture of fibre optic cables,Manufacture electric wires and cables .n.e..c)</t>
  </si>
  <si>
    <t>صنع شبكات الأسلاك وأجهزة شبكات الأسلاك ويشمل (صنع كابلات الالياف البصرية ،صنع الكابلات الكهربائيه والالكترونية)</t>
  </si>
  <si>
    <t>Manufacture of electric lighting equipment</t>
  </si>
  <si>
    <t>صنع معدات الإضاءة الكهربائية</t>
  </si>
  <si>
    <t>Manufacture of other electrical equipment</t>
  </si>
  <si>
    <t>صناعة المعدات الكهربائية الأخرى</t>
  </si>
  <si>
    <t>Manufacture of machinery and equipment n.e.c.</t>
  </si>
  <si>
    <t>صنع الآلات والمعدات غير المصنفة في موضع أخر</t>
  </si>
  <si>
    <t>Manufacture of angines and turbines,except aircraft,vechicle and cycle engines includes(Manufacture of engines and turbines, fluid power equipment,pumps, compressors, taps and valves,bearings, gears, gearing n.e.c)</t>
  </si>
  <si>
    <t>صنع الالات متعددة الأغراض ويشمل (صنع المحركات والتوربينات ومعدات تعمل بطاقة الموائع وصنع المضخات والضواغط وصنع المحامل والتروس)</t>
  </si>
  <si>
    <t>Manufacture of motor vehicles, trailers and semi-trailers</t>
  </si>
  <si>
    <t>صنع المركبات ذات المحركات والمركبات المقطورة ونصف المقطورة</t>
  </si>
  <si>
    <t>Manufacture of bodies (coachwork) for motor vehicles; manufacture of trailers and semi-trailers</t>
  </si>
  <si>
    <t>صنع هياكل (أعمال تجهيز العربات) للمركبات ذات المحركات ، صناعة المركبات المقطورة والمركبات نصف المقطورة</t>
  </si>
  <si>
    <t>Manufacture of parts and accessories for motor vehicles</t>
  </si>
  <si>
    <t>39</t>
  </si>
  <si>
    <t>صنع أجزاء وتوابع ومحركات المركبات ذات المحركات</t>
  </si>
  <si>
    <t>Manufacture of other transport equipment</t>
  </si>
  <si>
    <t>صنع معدات النقل الأخرى</t>
  </si>
  <si>
    <t>Building of pleasure and sporting boats</t>
  </si>
  <si>
    <t>بناء قوارب النزهة والرياضة</t>
  </si>
  <si>
    <t>Manufacture of furniture</t>
  </si>
  <si>
    <t>صنع الأثاث</t>
  </si>
  <si>
    <t>صناعة الأثاث</t>
  </si>
  <si>
    <t>Other manufacturing</t>
  </si>
  <si>
    <t>الصناعة التحويلية الأخرى</t>
  </si>
  <si>
    <t>Manufacture of medical and dental instruments and supplies</t>
  </si>
  <si>
    <t>صناعة الأدوات والتجهيزات الطبية والخاصة بطب الأسنان</t>
  </si>
  <si>
    <t>Other manufacturing n.e.c.</t>
  </si>
  <si>
    <t>صُنع منتجات أخرى غير مصنَّفة في موضع آخر</t>
  </si>
  <si>
    <t>Repair and installation of machinery and equipment</t>
  </si>
  <si>
    <t>إصلاح وتركيب الآلات والمعدات</t>
  </si>
  <si>
    <t>Repair of fabricated metal products</t>
  </si>
  <si>
    <t>28</t>
  </si>
  <si>
    <t>إصلاح المنتجات المعدنية المصنوعة</t>
  </si>
  <si>
    <t>Repair of electrical equipment</t>
  </si>
  <si>
    <t>إصلاح المعدات الكهربائية</t>
  </si>
  <si>
    <t>Repair of transport equipment, except motor vehicles</t>
  </si>
  <si>
    <t>إصلاح معدات النقل باستثناء المركبات ذات المحركات</t>
  </si>
  <si>
    <t>D</t>
  </si>
  <si>
    <t>Electricity, gas, steam and air conditioning supply</t>
  </si>
  <si>
    <t>إمدادات الكهرباء والغاز والبخار وتكييف الهواء</t>
  </si>
  <si>
    <t>توصيل الكهرباء والغاز والبخار وتكييف الهواء</t>
  </si>
  <si>
    <t>E</t>
  </si>
  <si>
    <t>Water supply; sewerage, waste management and remediation activities</t>
  </si>
  <si>
    <t>إمدادات المياه ،أنشطة الصرف الصحي وإدارة النفايات ومعالجتها</t>
  </si>
  <si>
    <t>Sewerage</t>
  </si>
  <si>
    <t>الصرف الصحي</t>
  </si>
  <si>
    <t>Waste collection, treatment and disposal activities; materials recovery</t>
  </si>
  <si>
    <t>أنشطة جمع النفايات ومعالجتها وتصريفها ، واسترجاع المواد</t>
  </si>
  <si>
    <t>Treatment and disposal of non-hazardous waste</t>
  </si>
  <si>
    <t>معالجة النفايات غير الخطرة وتصريفها</t>
  </si>
  <si>
    <t>Treatment and disposal of hazardous waste</t>
  </si>
  <si>
    <t>معالجة النفايات الخطرة وتصريفها</t>
  </si>
  <si>
    <t>Materials recovery</t>
  </si>
  <si>
    <t>أسترجاع المواد</t>
  </si>
  <si>
    <t>Remediation activities and other waste management services</t>
  </si>
  <si>
    <t>أنشطة المعالجة وخدمات إدارة النفايات الأخرى</t>
  </si>
  <si>
    <t>Total</t>
  </si>
  <si>
    <t>المجموع</t>
  </si>
  <si>
    <r>
      <rPr>
        <b/>
        <sz val="24"/>
        <rFont val="Arial"/>
        <family val="2"/>
      </rPr>
      <t xml:space="preserve">الفصل الثاني
المنشآت التي تستخدم
(أقل من عشرة مشتغلين)
</t>
    </r>
    <r>
      <rPr>
        <b/>
        <sz val="16"/>
        <rFont val="Arial"/>
        <family val="2"/>
      </rPr>
      <t>CHAPTER Tow
 Establishments employing
(Less than ten employees)</t>
    </r>
  </si>
  <si>
    <t>عدد المشتغلين و تقديرات تعويضات العاملين حسب الجنسية و النشاط الإقتصادي الرئيسي</t>
  </si>
  <si>
    <t>احصاءت الطاقة والصناعة (أقل من 10 مشتغلين)</t>
  </si>
  <si>
    <t>NUMBER OF EMPLOYEES &amp; COMPENSATION OF EMPLOYEES BY NATIONALITY &amp; MAIN ECONOMIC ACTIVITY</t>
  </si>
  <si>
    <t>INDUSTRY AND ENERGY STATISTICS (LESS THAN 10 EMPLOYEES)</t>
  </si>
  <si>
    <t>Table No. (2) (Value QR. 000)</t>
  </si>
  <si>
    <t>جدول رقم (2) القيمة ألف ريال قطري</t>
  </si>
  <si>
    <t>تعويضات العاملين</t>
  </si>
  <si>
    <t>عدد المشتغلين</t>
  </si>
  <si>
    <t>النشاط الاقتصادى الرئيسي</t>
  </si>
  <si>
    <t>Compensation of Employees</t>
  </si>
  <si>
    <t>Number of Employees</t>
  </si>
  <si>
    <t>غير قطريين</t>
  </si>
  <si>
    <t>قطريون</t>
  </si>
  <si>
    <t>Non-Qatari</t>
  </si>
  <si>
    <t>Qatari</t>
  </si>
  <si>
    <t>تقديرات قيمة المستلزمات السلعية حسب النشاط الإقتصادي</t>
  </si>
  <si>
    <t>ESTIMATES VALUE OF INTERMEDIATE GOODS BY MAIN ECONOMIC ACTIVITY</t>
  </si>
  <si>
    <t>Table No. (3) (Value QR. 000)</t>
  </si>
  <si>
    <t>جدول رقم (3) القيمة ألف ريال قطري</t>
  </si>
  <si>
    <r>
      <rPr>
        <b/>
        <sz val="10"/>
        <rFont val="Arial"/>
        <family val="2"/>
      </rPr>
      <t>رمز النشاط</t>
    </r>
    <r>
      <rPr>
        <b/>
        <sz val="8"/>
        <rFont val="Arial"/>
        <family val="2"/>
      </rPr>
      <t xml:space="preserve">
</t>
    </r>
    <r>
      <rPr>
        <sz val="8"/>
        <rFont val="Arial"/>
        <family val="2"/>
      </rPr>
      <t>Activity Code</t>
    </r>
  </si>
  <si>
    <r>
      <rPr>
        <b/>
        <sz val="10"/>
        <rFont val="Arial"/>
        <family val="2"/>
      </rPr>
      <t>المجموع</t>
    </r>
    <r>
      <rPr>
        <b/>
        <sz val="9"/>
        <rFont val="Arial"/>
        <family val="2"/>
      </rPr>
      <t xml:space="preserve">
</t>
    </r>
    <r>
      <rPr>
        <b/>
        <sz val="8"/>
        <rFont val="Arial"/>
        <family val="2"/>
      </rPr>
      <t>Total</t>
    </r>
  </si>
  <si>
    <r>
      <rPr>
        <b/>
        <sz val="10"/>
        <rFont val="Arial"/>
        <family val="2"/>
      </rPr>
      <t>مواد سلعيه أخــرى</t>
    </r>
    <r>
      <rPr>
        <b/>
        <sz val="9"/>
        <rFont val="Arial"/>
        <family val="2"/>
      </rPr>
      <t xml:space="preserve">
</t>
    </r>
    <r>
      <rPr>
        <sz val="8"/>
        <rFont val="Arial"/>
        <family val="2"/>
      </rPr>
      <t>Other goods</t>
    </r>
  </si>
  <si>
    <r>
      <rPr>
        <b/>
        <sz val="10"/>
        <rFont val="Arial"/>
        <family val="2"/>
      </rPr>
      <t>أدوات كتابية وقرطاسية ومطبوعات</t>
    </r>
    <r>
      <rPr>
        <b/>
        <sz val="9"/>
        <rFont val="Arial"/>
        <family val="2"/>
      </rPr>
      <t xml:space="preserve">
</t>
    </r>
    <r>
      <rPr>
        <sz val="8"/>
        <rFont val="Arial"/>
        <family val="2"/>
      </rPr>
      <t>Stationery and Printed matters</t>
    </r>
  </si>
  <si>
    <r>
      <rPr>
        <b/>
        <sz val="10"/>
        <rFont val="Arial"/>
        <family val="2"/>
      </rPr>
      <t>قطع غيار وعدد وأدوات مستهلكه</t>
    </r>
    <r>
      <rPr>
        <b/>
        <sz val="9"/>
        <rFont val="Arial"/>
        <family val="2"/>
      </rPr>
      <t xml:space="preserve">
</t>
    </r>
    <r>
      <rPr>
        <sz val="8"/>
        <rFont val="Arial"/>
        <family val="2"/>
      </rPr>
      <t>Spare Parts and Consumable tools</t>
    </r>
  </si>
  <si>
    <r>
      <rPr>
        <b/>
        <sz val="10"/>
        <rFont val="Arial"/>
        <family val="2"/>
      </rPr>
      <t>مــاء</t>
    </r>
    <r>
      <rPr>
        <b/>
        <sz val="9"/>
        <rFont val="Arial"/>
        <family val="2"/>
      </rPr>
      <t xml:space="preserve">
</t>
    </r>
    <r>
      <rPr>
        <sz val="8"/>
        <rFont val="Arial"/>
        <family val="2"/>
      </rPr>
      <t>Water</t>
    </r>
  </si>
  <si>
    <r>
      <rPr>
        <b/>
        <sz val="10"/>
        <rFont val="Arial"/>
        <family val="2"/>
      </rPr>
      <t>كهرباء</t>
    </r>
    <r>
      <rPr>
        <b/>
        <sz val="9"/>
        <rFont val="Arial"/>
        <family val="2"/>
      </rPr>
      <t xml:space="preserve">
</t>
    </r>
    <r>
      <rPr>
        <sz val="8"/>
        <rFont val="Arial"/>
        <family val="2"/>
      </rPr>
      <t>Electricity</t>
    </r>
  </si>
  <si>
    <r>
      <rPr>
        <b/>
        <sz val="10"/>
        <rFont val="Arial"/>
        <family val="2"/>
      </rPr>
      <t>مواد تعبئه وتغليف</t>
    </r>
    <r>
      <rPr>
        <b/>
        <sz val="9"/>
        <rFont val="Arial"/>
        <family val="2"/>
      </rPr>
      <t xml:space="preserve">
</t>
    </r>
    <r>
      <rPr>
        <sz val="8"/>
        <rFont val="Arial"/>
        <family val="2"/>
      </rPr>
      <t>Packing Material</t>
    </r>
  </si>
  <si>
    <r>
      <rPr>
        <b/>
        <sz val="10"/>
        <rFont val="Arial"/>
        <family val="2"/>
      </rPr>
      <t>وقود وزيوت</t>
    </r>
    <r>
      <rPr>
        <b/>
        <sz val="9"/>
        <rFont val="Arial"/>
        <family val="2"/>
      </rPr>
      <t xml:space="preserve">
</t>
    </r>
    <r>
      <rPr>
        <sz val="8"/>
        <rFont val="Arial"/>
        <family val="2"/>
      </rPr>
      <t>Fuels &amp; Oils</t>
    </r>
  </si>
  <si>
    <r>
      <rPr>
        <b/>
        <sz val="10"/>
        <rFont val="Arial"/>
        <family val="2"/>
      </rPr>
      <t>المواد الخام</t>
    </r>
    <r>
      <rPr>
        <b/>
        <sz val="9"/>
        <rFont val="Arial"/>
        <family val="2"/>
      </rPr>
      <t xml:space="preserve">
</t>
    </r>
    <r>
      <rPr>
        <sz val="8"/>
        <rFont val="Arial"/>
        <family val="2"/>
      </rPr>
      <t>Raw Materiel</t>
    </r>
  </si>
  <si>
    <t>تقديرات قيمة المستلزمات الخدمية حسب النشاط الإقتصادي الرئيسي</t>
  </si>
  <si>
    <t>ESTIMATES VALUE OF INTERMEDIATE SERVICES BY MAIN ECONOMIC ACTIVITY</t>
  </si>
  <si>
    <t>Table No. (4) (Value QR. 000)</t>
  </si>
  <si>
    <t>جدول رقم (4) القيمة ألف ريال قطري</t>
  </si>
  <si>
    <r>
      <rPr>
        <b/>
        <sz val="9"/>
        <rFont val="Arial"/>
        <family val="2"/>
      </rPr>
      <t>أخرى - بريد طباعة - دعاية - هاتف</t>
    </r>
    <r>
      <rPr>
        <sz val="7"/>
        <rFont val="Arial"/>
        <family val="2"/>
      </rPr>
      <t xml:space="preserve">
Other Service Expenses (Mail,Publ icity,Tele phone ... etc.</t>
    </r>
  </si>
  <si>
    <r>
      <rPr>
        <b/>
        <sz val="9"/>
        <rFont val="Arial"/>
        <family val="2"/>
      </rPr>
      <t>خسائر بضائع مشتراة بغرض البيع</t>
    </r>
    <r>
      <rPr>
        <sz val="7"/>
        <rFont val="Arial"/>
        <family val="2"/>
      </rPr>
      <t xml:space="preserve">
Losses of Goods for Sale</t>
    </r>
  </si>
  <si>
    <r>
      <rPr>
        <b/>
        <sz val="9"/>
        <rFont val="Arial"/>
        <family val="2"/>
      </rPr>
      <t>تشغيل لدى الغير وخدمات صناعية</t>
    </r>
    <r>
      <rPr>
        <sz val="7"/>
        <rFont val="Arial"/>
        <family val="2"/>
      </rPr>
      <t xml:space="preserve">
Work Done &amp; Industrial Services Rendered By Others</t>
    </r>
  </si>
  <si>
    <r>
      <rPr>
        <b/>
        <sz val="9"/>
        <rFont val="Arial"/>
        <family val="2"/>
      </rPr>
      <t>نقل وانتقالات عامة تشمل مصاريف سفر لمهمات رسمية</t>
    </r>
    <r>
      <rPr>
        <sz val="7"/>
        <rFont val="Arial"/>
        <family val="2"/>
      </rPr>
      <t xml:space="preserve">
Transporta tion (include Travel Expenses for Official Trips)</t>
    </r>
  </si>
  <si>
    <r>
      <rPr>
        <b/>
        <sz val="9"/>
        <rFont val="Arial"/>
        <family val="2"/>
      </rPr>
      <t>صيانة الات ومعـدات</t>
    </r>
    <r>
      <rPr>
        <sz val="7"/>
        <rFont val="Arial"/>
        <family val="2"/>
      </rPr>
      <t xml:space="preserve">
Machinery And Equipment Maintenanc e</t>
    </r>
  </si>
  <si>
    <r>
      <rPr>
        <b/>
        <sz val="9"/>
        <rFont val="Arial"/>
        <family val="2"/>
      </rPr>
      <t>صيانة مبانــي</t>
    </r>
    <r>
      <rPr>
        <sz val="7"/>
        <rFont val="Arial"/>
        <family val="2"/>
      </rPr>
      <t xml:space="preserve">
Building repairs and maintenance</t>
    </r>
  </si>
  <si>
    <r>
      <rPr>
        <b/>
        <sz val="9"/>
        <rFont val="Arial"/>
        <family val="2"/>
      </rPr>
      <t>إيجارات وسائل نقـل</t>
    </r>
    <r>
      <rPr>
        <sz val="7"/>
        <rFont val="Arial"/>
        <family val="2"/>
      </rPr>
      <t xml:space="preserve">
Rents of transportati on equipment</t>
    </r>
  </si>
  <si>
    <r>
      <rPr>
        <b/>
        <sz val="9"/>
        <rFont val="Arial"/>
        <family val="2"/>
      </rPr>
      <t>إيجارات اّلات ومعدات</t>
    </r>
    <r>
      <rPr>
        <sz val="7"/>
        <rFont val="Arial"/>
        <family val="2"/>
      </rPr>
      <t xml:space="preserve">
Rents of machinery and equipment</t>
    </r>
  </si>
  <si>
    <r>
      <rPr>
        <b/>
        <sz val="9"/>
        <rFont val="Arial"/>
        <family val="2"/>
      </rPr>
      <t>إيجارات مباني غير سكنية</t>
    </r>
    <r>
      <rPr>
        <b/>
        <sz val="10"/>
        <rFont val="Arial"/>
        <family val="2"/>
      </rPr>
      <t xml:space="preserve">
</t>
    </r>
    <r>
      <rPr>
        <sz val="7"/>
        <rFont val="Arial"/>
        <family val="2"/>
      </rPr>
      <t>Rents of non- residential buildings(1)</t>
    </r>
  </si>
  <si>
    <t>31</t>
  </si>
  <si>
    <t>تقديرات القيمة المضافة حسب النشاط الإقتصادي الرئيسي</t>
  </si>
  <si>
    <t>ESTIMATES VALUE ADDED BY MAIN ECONOMIC ACTIVITY</t>
  </si>
  <si>
    <t>Table No. (5) (Value QR. 000)</t>
  </si>
  <si>
    <t>جدول رقم (5) القيمة ألف ريال قطري</t>
  </si>
  <si>
    <t>المستلزمات السلعية والخدمية</t>
  </si>
  <si>
    <t>قيمة الإنتاج</t>
  </si>
  <si>
    <t>Intermediate Goods &amp; Services</t>
  </si>
  <si>
    <t>Production Value</t>
  </si>
  <si>
    <t>خدمات</t>
  </si>
  <si>
    <t>سلع</t>
  </si>
  <si>
    <t>إيرادات إخرى</t>
  </si>
  <si>
    <t>منتجات</t>
  </si>
  <si>
    <t>Services</t>
  </si>
  <si>
    <t>Goods</t>
  </si>
  <si>
    <t>Other Revenues</t>
  </si>
  <si>
    <t>Products</t>
  </si>
  <si>
    <t>1071</t>
  </si>
  <si>
    <t>أهم المؤشرات الإقتصادية حسب القطاع و النشاط الإقتصادي الرئيسي</t>
  </si>
  <si>
    <t>MAIN ECONOMIC INDICATORS BY SECTOR &amp; MAIN ECONOMIC ACTIVITY</t>
  </si>
  <si>
    <t>INDUSTRY AND ENERGY STATISTICS (10 EMPLOYEES &amp; MORE)</t>
  </si>
  <si>
    <t>Table No. (6)</t>
  </si>
  <si>
    <t>جدول رقم (6)</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</si>
  <si>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</si>
  <si>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</si>
  <si>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</si>
  <si>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</si>
  <si>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</si>
  <si>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</si>
  <si>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متوسط الأجر السنوي 
ريال قطري</t>
  </si>
  <si>
    <t>Distribution Of Net Value Added
(Value QR. 000)</t>
  </si>
  <si>
    <t xml:space="preserve">Activity
Code </t>
  </si>
  <si>
    <t>فائض التشغيل</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</si>
  <si>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</si>
  <si>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</si>
  <si>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</si>
  <si>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</si>
  <si>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</si>
  <si>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</si>
  <si>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</si>
  <si>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2930</t>
  </si>
  <si>
    <r>
      <rPr>
        <b/>
        <sz val="24"/>
        <rFont val="Arial"/>
        <family val="2"/>
      </rPr>
      <t xml:space="preserve">الفصل الثالث
المنشآت التي تستخدم
(عشرة مشتغلين فأكثر)
</t>
    </r>
    <r>
      <rPr>
        <b/>
        <sz val="16"/>
        <rFont val="Arial"/>
        <family val="2"/>
      </rPr>
      <t>CHAPTER Three
 Establishments employing
(Ten employees and more)</t>
    </r>
  </si>
  <si>
    <t>احصاءت الطاقة والصناعة (منشآت تستخدم10 مشتغلين فأكثر)</t>
  </si>
  <si>
    <t>Table No. (7) (Value QR. 000)</t>
  </si>
  <si>
    <t>جدول رقم (7) القيمة ألف ريال قطري</t>
  </si>
  <si>
    <t>1010</t>
  </si>
  <si>
    <t>1030</t>
  </si>
  <si>
    <t>1050</t>
  </si>
  <si>
    <t>1061</t>
  </si>
  <si>
    <t>1073</t>
  </si>
  <si>
    <t>1079</t>
  </si>
  <si>
    <t>1080</t>
  </si>
  <si>
    <t>1105</t>
  </si>
  <si>
    <t>1106</t>
  </si>
  <si>
    <t>1392</t>
  </si>
  <si>
    <t>1393</t>
  </si>
  <si>
    <t>1411</t>
  </si>
  <si>
    <t>1412</t>
  </si>
  <si>
    <t>تفصيل وخياطة وحياكة الملابس الرجالية والنسائية (محلات تفصيل خياطة الملابس -الخياطون )</t>
  </si>
  <si>
    <t>1430</t>
  </si>
  <si>
    <t>1520</t>
  </si>
  <si>
    <t>1622</t>
  </si>
  <si>
    <t>1702</t>
  </si>
  <si>
    <t>1709</t>
  </si>
  <si>
    <t>1811</t>
  </si>
  <si>
    <t>1820</t>
  </si>
  <si>
    <t>19</t>
  </si>
  <si>
    <t>21</t>
  </si>
  <si>
    <t>2100</t>
  </si>
  <si>
    <t>2211</t>
  </si>
  <si>
    <t>2220</t>
  </si>
  <si>
    <t>2310</t>
  </si>
  <si>
    <t>2394</t>
  </si>
  <si>
    <t>2395</t>
  </si>
  <si>
    <t>2396</t>
  </si>
  <si>
    <t>2399</t>
  </si>
  <si>
    <t>2511</t>
  </si>
  <si>
    <t>2591</t>
  </si>
  <si>
    <t>Forging, pressing, stamping and roll-forming of metal; powder metallurgy</t>
  </si>
  <si>
    <t>2592</t>
  </si>
  <si>
    <t>2599</t>
  </si>
  <si>
    <t>2710</t>
  </si>
  <si>
    <t>Manufacture of electric motors, generators, transformers and electricity distribution and control apparatus</t>
  </si>
  <si>
    <t>2730</t>
  </si>
  <si>
    <t>2740</t>
  </si>
  <si>
    <t>2750</t>
  </si>
  <si>
    <t>2790</t>
  </si>
  <si>
    <t>2810</t>
  </si>
  <si>
    <t>29</t>
  </si>
  <si>
    <t>Manufacture of motor vehicles, trailers and semi- trailers</t>
  </si>
  <si>
    <t>2920</t>
  </si>
  <si>
    <t>30</t>
  </si>
  <si>
    <t>3012</t>
  </si>
  <si>
    <t>3100</t>
  </si>
  <si>
    <t>3250</t>
  </si>
  <si>
    <t>3290</t>
  </si>
  <si>
    <t>3311</t>
  </si>
  <si>
    <t>3315</t>
  </si>
  <si>
    <t>35</t>
  </si>
  <si>
    <t>3700</t>
  </si>
  <si>
    <t>3811</t>
  </si>
  <si>
    <t>Collection of non-hazardous waste</t>
  </si>
  <si>
    <t>3821</t>
  </si>
  <si>
    <t>3822</t>
  </si>
  <si>
    <t>3830</t>
  </si>
  <si>
    <t>3900</t>
  </si>
  <si>
    <t>Table No. (8) (Value QR. 000)</t>
  </si>
  <si>
    <t>جدول رقم (8) القيمة ألف ريال قطري</t>
  </si>
  <si>
    <t>Table No. (9) (Value QR. 000)</t>
  </si>
  <si>
    <t>جدول رقم (9) القيمة ألف ريال قطري</t>
  </si>
  <si>
    <t>Table No. (10) (Value QR. 000)</t>
  </si>
  <si>
    <t>جدول رقم (10) القيمة ألف ريال قطري</t>
  </si>
  <si>
    <t>القيمة المضافة الصافية</t>
  </si>
  <si>
    <t>الإهتلاكات</t>
  </si>
  <si>
    <t>القيمة المضافة الإجمالية</t>
  </si>
  <si>
    <t>Net Value Added</t>
  </si>
  <si>
    <t>Depreciat ions</t>
  </si>
  <si>
    <t>Gross Value Added</t>
  </si>
  <si>
    <t>Table No. (11)</t>
  </si>
  <si>
    <t>جدول رقم (11)</t>
  </si>
  <si>
    <r>
      <rPr>
        <b/>
        <sz val="24"/>
        <rFont val="Arial"/>
        <family val="2"/>
      </rPr>
      <t xml:space="preserve">الفصل الرابع
تقديرات نشاط الطاقة والصناعة
(إجمالي الفصلين الثاني والثالث)
</t>
    </r>
    <r>
      <rPr>
        <b/>
        <sz val="16"/>
        <rFont val="Arial"/>
        <family val="2"/>
      </rPr>
      <t>Chapter Four
Estimat of Industry &amp; Energy
(Total of chapters two and three)</t>
    </r>
  </si>
  <si>
    <t>عدد المشتغلين حسب الجنسية و الجنس والنشاط الإقتصادي الرئيسي</t>
  </si>
  <si>
    <t>NUMBER OF EMPLOYEES BY SEX, NATIONALITY &amp; MAIN ECONOMIC ACTIVITY</t>
  </si>
  <si>
    <t>Table No. (12)</t>
  </si>
  <si>
    <t>جدول رقم (12)</t>
  </si>
  <si>
    <t>إناث</t>
  </si>
  <si>
    <t>ذكور</t>
  </si>
  <si>
    <t>Females</t>
  </si>
  <si>
    <t>Males</t>
  </si>
  <si>
    <t>Manufacture of bodies (coachwork) for motor vehicles; manufacture of trailers and semi- trailers</t>
  </si>
  <si>
    <t>Table No. (13) (Value QR. 000)</t>
  </si>
  <si>
    <t>جدول رقم (23) القيمة ألف ريال قطري</t>
  </si>
  <si>
    <t>عدد المشتغلين وتقديرات تعويضات العاملين حسب المهنة والجنس</t>
  </si>
  <si>
    <t>NUMBER OF EMPLOYEES &amp; ESTIMATES OF COMPENSATION OF EMPLOYEES BY  OCCUPATION &amp; SEX</t>
  </si>
  <si>
    <t>Table No. (14) (Value QR. 000)</t>
  </si>
  <si>
    <t>جدول رقم (14) القيمة ألف ريال قطري</t>
  </si>
  <si>
    <t>Occupation</t>
  </si>
  <si>
    <t>Sex</t>
  </si>
  <si>
    <t>التعويضات</t>
  </si>
  <si>
    <t>الجنس</t>
  </si>
  <si>
    <t>المهن</t>
  </si>
  <si>
    <t>Compensation</t>
  </si>
  <si>
    <t>Working proprietors with payment</t>
  </si>
  <si>
    <t>Male</t>
  </si>
  <si>
    <t>ذكر</t>
  </si>
  <si>
    <t>اصحاب عمل يعملون بالمنشأة بأجر</t>
  </si>
  <si>
    <t>Female</t>
  </si>
  <si>
    <t>انثى</t>
  </si>
  <si>
    <t>Working proprietors without payment</t>
  </si>
  <si>
    <t>اصحاب عمل يعملون بالمنشأة بدون اجر</t>
  </si>
  <si>
    <t>Managers</t>
  </si>
  <si>
    <t>مديرون</t>
  </si>
  <si>
    <t>Administrators</t>
  </si>
  <si>
    <t>اداريون</t>
  </si>
  <si>
    <r>
      <rPr>
        <sz val="8"/>
        <rFont val="Arial"/>
        <family val="2"/>
      </rPr>
      <t xml:space="preserve">Specialist and Technicians </t>
    </r>
    <r>
      <rPr>
        <b/>
        <sz val="9"/>
        <rFont val="Arial"/>
        <family val="2"/>
      </rPr>
      <t>(engineers, technicians,accountants, purchases and sales staff...etc)</t>
    </r>
  </si>
  <si>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</si>
  <si>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</si>
  <si>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</si>
  <si>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</si>
  <si>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</si>
  <si>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</si>
  <si>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</si>
  <si>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</si>
  <si>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</si>
  <si>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Table No. (15) (Value QR. 000)</t>
  </si>
  <si>
    <t>جدول رقم (15) القيمة ألف ريال قطري</t>
  </si>
  <si>
    <t>Table No. (16) (Value QR. 000)</t>
  </si>
  <si>
    <t>جدول رقم (16) القيمة ألف ريال قطري</t>
  </si>
  <si>
    <t>Table No. (17) (Value QR. 000)</t>
  </si>
  <si>
    <t>جدول رقم (17) القيمة ألف ريال قطري</t>
  </si>
  <si>
    <r>
      <rPr>
        <b/>
        <sz val="10"/>
        <rFont val="Arial"/>
        <family val="2"/>
      </rPr>
      <t xml:space="preserve">رمز النشاط
</t>
    </r>
    <r>
      <rPr>
        <sz val="8"/>
        <rFont val="Arial"/>
        <family val="2"/>
      </rPr>
      <t>Activity Code</t>
    </r>
  </si>
  <si>
    <t>Table No (18)</t>
  </si>
  <si>
    <t>جدول رقم (18)</t>
  </si>
  <si>
    <t>Manufacture of domestic appliances</t>
  </si>
  <si>
    <r>
      <rPr>
        <b/>
        <sz val="8"/>
        <rFont val="Arial"/>
        <family val="2"/>
      </rP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</si>
  <si>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</si>
  <si>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r>
      <rPr>
        <b/>
        <sz val="10"/>
        <rFont val="Arial"/>
        <family val="2"/>
      </rPr>
      <t>رمز النشاط</t>
    </r>
    <r>
      <rPr>
        <b/>
        <sz val="8"/>
        <rFont val="Arial"/>
        <family val="2"/>
      </rPr>
      <t xml:space="preserve">
</t>
    </r>
    <r>
      <rPr>
        <sz val="8"/>
        <rFont val="Arial"/>
        <family val="2"/>
      </rPr>
      <t>Activity Code</t>
    </r>
  </si>
  <si>
    <r>
      <rPr>
        <b/>
        <sz val="10"/>
        <rFont val="Arial"/>
        <family val="2"/>
      </rPr>
      <t>المجموع</t>
    </r>
    <r>
      <rPr>
        <b/>
        <sz val="9"/>
        <rFont val="Arial"/>
        <family val="2"/>
      </rPr>
      <t xml:space="preserve">
</t>
    </r>
    <r>
      <rPr>
        <b/>
        <sz val="8"/>
        <rFont val="Arial"/>
        <family val="2"/>
      </rPr>
      <t>Total</t>
    </r>
  </si>
  <si>
    <r>
      <rPr>
        <b/>
        <sz val="10"/>
        <rFont val="Arial"/>
        <family val="2"/>
      </rPr>
      <t>مواد سلعيه أخــرى</t>
    </r>
    <r>
      <rPr>
        <b/>
        <sz val="9"/>
        <rFont val="Arial"/>
        <family val="2"/>
      </rPr>
      <t xml:space="preserve">
</t>
    </r>
    <r>
      <rPr>
        <sz val="8"/>
        <rFont val="Arial"/>
        <family val="2"/>
      </rPr>
      <t>Other goods</t>
    </r>
  </si>
  <si>
    <r>
      <rPr>
        <b/>
        <sz val="10"/>
        <rFont val="Arial"/>
        <family val="2"/>
      </rPr>
      <t>أدوات كتابية وقرطاسية ومطبوعات</t>
    </r>
    <r>
      <rPr>
        <b/>
        <sz val="9"/>
        <rFont val="Arial"/>
        <family val="2"/>
      </rPr>
      <t xml:space="preserve">
</t>
    </r>
    <r>
      <rPr>
        <sz val="8"/>
        <rFont val="Arial"/>
        <family val="2"/>
      </rPr>
      <t>Stationery and Printed matters</t>
    </r>
  </si>
  <si>
    <r>
      <rPr>
        <b/>
        <sz val="10"/>
        <rFont val="Arial"/>
        <family val="2"/>
      </rPr>
      <t>قطع غيار وعدد وأدوات مستهلكه</t>
    </r>
    <r>
      <rPr>
        <b/>
        <sz val="9"/>
        <rFont val="Arial"/>
        <family val="2"/>
      </rPr>
      <t xml:space="preserve">
</t>
    </r>
    <r>
      <rPr>
        <sz val="8"/>
        <rFont val="Arial"/>
        <family val="2"/>
      </rPr>
      <t>Spare Parts and Consumable tools</t>
    </r>
  </si>
  <si>
    <r>
      <rPr>
        <b/>
        <sz val="10"/>
        <rFont val="Arial"/>
        <family val="2"/>
      </rPr>
      <t>مــاء</t>
    </r>
    <r>
      <rPr>
        <b/>
        <sz val="9"/>
        <rFont val="Arial"/>
        <family val="2"/>
      </rPr>
      <t xml:space="preserve">
</t>
    </r>
    <r>
      <rPr>
        <sz val="8"/>
        <rFont val="Arial"/>
        <family val="2"/>
      </rPr>
      <t>Water</t>
    </r>
  </si>
  <si>
    <r>
      <rPr>
        <b/>
        <sz val="10"/>
        <rFont val="Arial"/>
        <family val="2"/>
      </rPr>
      <t>كهرباء</t>
    </r>
    <r>
      <rPr>
        <b/>
        <sz val="9"/>
        <rFont val="Arial"/>
        <family val="2"/>
      </rPr>
      <t xml:space="preserve">
</t>
    </r>
    <r>
      <rPr>
        <sz val="8"/>
        <rFont val="Arial"/>
        <family val="2"/>
      </rPr>
      <t>Electricity</t>
    </r>
  </si>
  <si>
    <r>
      <rPr>
        <b/>
        <sz val="10"/>
        <rFont val="Arial"/>
        <family val="2"/>
      </rPr>
      <t>مواد تعبئه وتغليف</t>
    </r>
    <r>
      <rPr>
        <b/>
        <sz val="9"/>
        <rFont val="Arial"/>
        <family val="2"/>
      </rPr>
      <t xml:space="preserve">
</t>
    </r>
    <r>
      <rPr>
        <sz val="8"/>
        <rFont val="Arial"/>
        <family val="2"/>
      </rPr>
      <t>Packing Material</t>
    </r>
  </si>
  <si>
    <r>
      <rPr>
        <b/>
        <sz val="10"/>
        <rFont val="Arial"/>
        <family val="2"/>
      </rPr>
      <t>وقود وزيوت</t>
    </r>
    <r>
      <rPr>
        <b/>
        <sz val="9"/>
        <rFont val="Arial"/>
        <family val="2"/>
      </rPr>
      <t xml:space="preserve">
</t>
    </r>
    <r>
      <rPr>
        <sz val="8"/>
        <rFont val="Arial"/>
        <family val="2"/>
      </rPr>
      <t>Fuels &amp; Oils</t>
    </r>
  </si>
  <si>
    <r>
      <rPr>
        <b/>
        <sz val="10"/>
        <rFont val="Arial"/>
        <family val="2"/>
      </rPr>
      <t>المواد الخام</t>
    </r>
    <r>
      <rPr>
        <b/>
        <sz val="9"/>
        <rFont val="Arial"/>
        <family val="2"/>
      </rPr>
      <t xml:space="preserve">
</t>
    </r>
    <r>
      <rPr>
        <sz val="8"/>
        <rFont val="Arial"/>
        <family val="2"/>
      </rPr>
      <t>Raw Materiel</t>
    </r>
  </si>
  <si>
    <r>
      <rPr>
        <b/>
        <sz val="9"/>
        <rFont val="Arial"/>
        <family val="2"/>
      </rPr>
      <t>أخرى - بريد طباعة - دعاية - هاتف</t>
    </r>
    <r>
      <rPr>
        <sz val="7"/>
        <rFont val="Arial"/>
        <family val="2"/>
      </rPr>
      <t xml:space="preserve">
Other Service Expenses (Mail,Publ icity,Tele phone ... etc.</t>
    </r>
  </si>
  <si>
    <r>
      <rPr>
        <b/>
        <sz val="9"/>
        <rFont val="Arial"/>
        <family val="2"/>
      </rPr>
      <t>خسائر بضائع مشتراة بغرض البيع</t>
    </r>
    <r>
      <rPr>
        <sz val="7"/>
        <rFont val="Arial"/>
        <family val="2"/>
      </rPr>
      <t xml:space="preserve">
Losses of Goods for Sale</t>
    </r>
  </si>
  <si>
    <r>
      <rPr>
        <b/>
        <sz val="9"/>
        <rFont val="Arial"/>
        <family val="2"/>
      </rPr>
      <t>تشغيل لدى الغير وخدمات صناعية</t>
    </r>
    <r>
      <rPr>
        <sz val="7"/>
        <rFont val="Arial"/>
        <family val="2"/>
      </rPr>
      <t xml:space="preserve">
Work Done &amp; Industrial Services Rendered By Others</t>
    </r>
  </si>
  <si>
    <r>
      <rPr>
        <b/>
        <sz val="9"/>
        <rFont val="Arial"/>
        <family val="2"/>
      </rPr>
      <t>نقل وانتقالات عامة تشمل مصاريف سفر لمهمات رسمية</t>
    </r>
    <r>
      <rPr>
        <sz val="7"/>
        <rFont val="Arial"/>
        <family val="2"/>
      </rPr>
      <t xml:space="preserve">
Transporta tion (include Travel Expenses for Official Trips)</t>
    </r>
  </si>
  <si>
    <r>
      <rPr>
        <b/>
        <sz val="9"/>
        <rFont val="Arial"/>
        <family val="2"/>
      </rPr>
      <t>صيانة الات ومعـدات</t>
    </r>
    <r>
      <rPr>
        <sz val="7"/>
        <rFont val="Arial"/>
        <family val="2"/>
      </rPr>
      <t xml:space="preserve">
Machinery And Equipment Maintenanc e</t>
    </r>
  </si>
  <si>
    <r>
      <rPr>
        <b/>
        <sz val="9"/>
        <rFont val="Arial"/>
        <family val="2"/>
      </rPr>
      <t>صيانة مبانــي</t>
    </r>
    <r>
      <rPr>
        <sz val="7"/>
        <rFont val="Arial"/>
        <family val="2"/>
      </rPr>
      <t xml:space="preserve">
Building repairs and maintenance</t>
    </r>
  </si>
  <si>
    <r>
      <rPr>
        <b/>
        <sz val="9"/>
        <rFont val="Arial"/>
        <family val="2"/>
      </rPr>
      <t>إيجارات وسائل نقـل</t>
    </r>
    <r>
      <rPr>
        <sz val="7"/>
        <rFont val="Arial"/>
        <family val="2"/>
      </rPr>
      <t xml:space="preserve">
Rents of transportati on equipment</t>
    </r>
  </si>
  <si>
    <r>
      <rPr>
        <b/>
        <sz val="9"/>
        <rFont val="Arial"/>
        <family val="2"/>
      </rPr>
      <t>إيجارات اّلات ومعدات</t>
    </r>
    <r>
      <rPr>
        <sz val="7"/>
        <rFont val="Arial"/>
        <family val="2"/>
      </rPr>
      <t xml:space="preserve">
Rents of machinery and equipment</t>
    </r>
  </si>
  <si>
    <r>
      <rPr>
        <b/>
        <sz val="9"/>
        <rFont val="Arial"/>
        <family val="2"/>
      </rPr>
      <t>إيجارات مباني غير سكنية</t>
    </r>
    <r>
      <rPr>
        <b/>
        <sz val="10"/>
        <rFont val="Arial"/>
        <family val="2"/>
      </rPr>
      <t xml:space="preserve">
</t>
    </r>
    <r>
      <rPr>
        <sz val="7"/>
        <rFont val="Arial"/>
        <family val="2"/>
      </rPr>
      <t>Rents of non- residential buildings(1)</t>
    </r>
  </si>
  <si>
    <r>
      <rPr>
        <b/>
        <sz val="10"/>
        <rFont val="Arial"/>
        <family val="2"/>
      </rPr>
      <t>القيمة المضافة الصافية</t>
    </r>
    <r>
      <rPr>
        <b/>
        <sz val="8"/>
        <rFont val="Arial"/>
        <family val="2"/>
      </rPr>
      <t xml:space="preserve">
Net Value Added</t>
    </r>
  </si>
  <si>
    <r>
      <rPr>
        <b/>
        <sz val="10"/>
        <rFont val="Arial"/>
        <family val="2"/>
      </rPr>
      <t>الإهتلاكات</t>
    </r>
    <r>
      <rPr>
        <b/>
        <sz val="8"/>
        <rFont val="Arial"/>
        <family val="2"/>
      </rPr>
      <t xml:space="preserve">
Depreciat ions</t>
    </r>
  </si>
  <si>
    <r>
      <rPr>
        <b/>
        <sz val="10"/>
        <rFont val="Arial"/>
        <family val="2"/>
      </rPr>
      <t>القيمة المضافة الإجمالية</t>
    </r>
    <r>
      <rPr>
        <b/>
        <sz val="8"/>
        <rFont val="Arial"/>
        <family val="2"/>
      </rPr>
      <t xml:space="preserve">
Gross Value Added</t>
    </r>
  </si>
  <si>
    <t>Manufacture of knitted and crocheted apparel</t>
  </si>
  <si>
    <t>ويرحب الجهاز بأية ملاحظات وإقتراحات من شأنها تحسين مضمون هذه النشرة.</t>
  </si>
  <si>
    <r>
      <t>The Authority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</si>
  <si>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Authority welcomes any remarks and suggestions that could improve contents of this bulletin.</t>
  </si>
  <si>
    <r>
      <rPr>
        <b/>
        <sz val="11"/>
        <color indexed="8"/>
        <rFont val="Arial Black"/>
        <family val="2"/>
      </rPr>
      <t xml:space="preserve">State of Qatar
</t>
    </r>
    <r>
      <rPr>
        <b/>
        <sz val="10"/>
        <color indexed="8"/>
        <rFont val="Arial Black"/>
        <family val="2"/>
      </rPr>
      <t xml:space="preserve">Planning and Statistic Authority
</t>
    </r>
    <r>
      <rPr>
        <b/>
        <sz val="10"/>
        <color indexed="8"/>
        <rFont val="Mangal"/>
        <family val="1"/>
      </rPr>
      <t xml:space="preserve"> Statistics Department</t>
    </r>
  </si>
  <si>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إدارة الإحصاءات</t>
    </r>
  </si>
  <si>
    <t>جدول رقم (13)القيمة ألف ريال قطري</t>
  </si>
  <si>
    <r>
      <t xml:space="preserve">Dr. Saleh Bin Mohammed Al-Nabit
</t>
    </r>
    <r>
      <rPr>
        <sz val="10"/>
        <color theme="1"/>
        <rFont val="Arial Black"/>
        <family val="2"/>
      </rPr>
      <t>President , Planning &amp; Statistics</t>
    </r>
    <r>
      <rPr>
        <sz val="11"/>
        <color theme="1"/>
        <rFont val="Arial Black"/>
        <family val="2"/>
      </rPr>
      <t xml:space="preserve"> </t>
    </r>
    <r>
      <rPr>
        <sz val="10"/>
        <color theme="1"/>
        <rFont val="Arial Black"/>
        <family val="2"/>
      </rPr>
      <t>Authority</t>
    </r>
  </si>
  <si>
    <r>
      <rPr>
        <b/>
        <sz val="14"/>
        <color theme="1"/>
        <rFont val="Sultan bold"/>
        <charset val="178"/>
      </rPr>
      <t>د. صالح بن محمد النابت</t>
    </r>
    <r>
      <rPr>
        <sz val="16"/>
        <color theme="1"/>
        <rFont val="Sultan bold"/>
        <charset val="178"/>
      </rPr>
      <t xml:space="preserve">
</t>
    </r>
    <r>
      <rPr>
        <b/>
        <sz val="16"/>
        <color theme="1"/>
        <rFont val="Sultan bold"/>
        <charset val="178"/>
      </rPr>
      <t>رئيس جهاز التخطيط والإحصاء</t>
    </r>
  </si>
  <si>
    <t>كما يسر الجهاز أن يتقدم بالشكر الجزيل لمسئولي المنشآت من مؤسسات وشركات لتعاونهم ومساهمتهم في إصدار هذه النشرة.</t>
  </si>
  <si>
    <r>
      <rPr>
        <b/>
        <sz val="24"/>
        <color indexed="8"/>
        <rFont val="Arial"/>
        <family val="2"/>
      </rPr>
      <t>النشرة السنوية</t>
    </r>
    <r>
      <rPr>
        <b/>
        <sz val="20"/>
        <color indexed="8"/>
        <rFont val="Arial"/>
        <family val="2"/>
      </rPr>
      <t xml:space="preserve">
</t>
    </r>
    <r>
      <rPr>
        <b/>
        <sz val="24"/>
        <color indexed="8"/>
        <rFont val="Arial"/>
        <family val="2"/>
      </rPr>
      <t>لإحصاءات الطاقة والصناعة</t>
    </r>
    <r>
      <rPr>
        <b/>
        <sz val="20"/>
        <color indexed="8"/>
        <rFont val="Arial"/>
        <family val="2"/>
      </rPr>
      <t xml:space="preserve">
</t>
    </r>
    <r>
      <rPr>
        <b/>
        <sz val="18"/>
        <color indexed="8"/>
        <rFont val="Arial"/>
        <family val="2"/>
      </rPr>
      <t xml:space="preserve">The Annual Bulletin
of Industry &amp; Energy Statistics
</t>
    </r>
    <r>
      <rPr>
        <b/>
        <sz val="20"/>
        <color indexed="8"/>
        <rFont val="Arial"/>
        <family val="2"/>
      </rPr>
      <t>2018</t>
    </r>
  </si>
  <si>
    <t>جمع النفايات غير الخطرة</t>
  </si>
  <si>
    <t>3314</t>
  </si>
  <si>
    <t>صنع الأجهزة الكهربائية المنزلية</t>
  </si>
  <si>
    <t>صُنع الملبوسات من التريكو والكروشيه</t>
  </si>
  <si>
    <t>تجهيز وحفظ السمك والقشريات والرخويات</t>
  </si>
  <si>
    <t>Processing and preserving of fish, crustaceans and molluscs</t>
  </si>
  <si>
    <t>1020</t>
  </si>
  <si>
    <t>1040</t>
  </si>
  <si>
    <t>64783</t>
  </si>
  <si>
    <t>49479</t>
  </si>
  <si>
    <t>106302</t>
  </si>
  <si>
    <t>150507</t>
  </si>
  <si>
    <t>15.24</t>
  </si>
  <si>
    <t>14.13</t>
  </si>
  <si>
    <t>41267</t>
  </si>
  <si>
    <t>61689</t>
  </si>
  <si>
    <t>3410</t>
  </si>
  <si>
    <t>388130</t>
  </si>
  <si>
    <t>638900</t>
  </si>
  <si>
    <t>25.04</t>
  </si>
  <si>
    <t>14.21</t>
  </si>
  <si>
    <t>119957</t>
  </si>
  <si>
    <t>26580</t>
  </si>
  <si>
    <t>15477</t>
  </si>
  <si>
    <t>200119</t>
  </si>
  <si>
    <t>269049</t>
  </si>
  <si>
    <t>20.11</t>
  </si>
  <si>
    <t>5.51</t>
  </si>
  <si>
    <t>63691</t>
  </si>
  <si>
    <t>38764</t>
  </si>
  <si>
    <t>12401</t>
  </si>
  <si>
    <t>348876</t>
  </si>
  <si>
    <t>602164</t>
  </si>
  <si>
    <t>8.30</t>
  </si>
  <si>
    <t>33.76</t>
  </si>
  <si>
    <t>77023</t>
  </si>
  <si>
    <t>90864</t>
  </si>
  <si>
    <t>13797</t>
  </si>
  <si>
    <t>334542</t>
  </si>
  <si>
    <t>396457</t>
  </si>
  <si>
    <t>6.32</t>
  </si>
  <si>
    <t>9.29</t>
  </si>
  <si>
    <t>56955</t>
  </si>
  <si>
    <t>311948816</t>
  </si>
  <si>
    <t>21458733</t>
  </si>
  <si>
    <t>2265545</t>
  </si>
  <si>
    <t>3084866</t>
  </si>
  <si>
    <t>4.80</t>
  </si>
  <si>
    <t>21.76</t>
  </si>
  <si>
    <t>138320</t>
  </si>
  <si>
    <t>(1) Includes Wages, Salaries, Payments in-kind &amp; remuneration of board of directors.</t>
  </si>
  <si>
    <t>(1) يشمل الأجور و الرواتب و المزايا العينية و مكافآت مجلس الإدارة.</t>
  </si>
  <si>
    <t>Manufacture of vegetable and animal oils and fats</t>
  </si>
  <si>
    <t>صُنع الزيوت والدهون النباتية والحيوانية</t>
  </si>
  <si>
    <t>2020</t>
  </si>
  <si>
    <t>عدد المنشآت والمشتغلين حسب حجم المنشأة والنشاط الاقتصادي الرئيسي 2020</t>
  </si>
  <si>
    <t>Number of establishments and employees by size of establishment and main economic activity 2020</t>
  </si>
  <si>
    <t xml:space="preserve">No of employees by nationality, sex and main economic activity 2020 </t>
  </si>
  <si>
    <t xml:space="preserve">عدد المشتغلين حسب الجنسية والجنس والنشاط الاقتصادي الرئيسي 2020 </t>
  </si>
  <si>
    <t xml:space="preserve">Estimates of value of intermediate goods by main economic activity 2020 </t>
  </si>
  <si>
    <t xml:space="preserve">تقديرات قيمة المستلزمات السلعية حسب النشاط الاقتصادي 2020 </t>
  </si>
  <si>
    <t>Estimates of value of intermediate services by main economic activity 2020</t>
  </si>
  <si>
    <t>تقديرات قيمة المستلزمات الخدمية حسب النشاط الاقتصادي 2020</t>
  </si>
  <si>
    <t xml:space="preserve">Estimates of Value added by main economic activity  2020 </t>
  </si>
  <si>
    <t xml:space="preserve">تقديرات القيمة المضافة حسب النشاط الاقتصادي الرئيسي 2020 </t>
  </si>
  <si>
    <t xml:space="preserve">Main economic indicators by sector and main economic activity 2020 </t>
  </si>
  <si>
    <t xml:space="preserve">أهم المؤشرات الاقتصادية حسب القطاع والنشاط الاقتصادي الرئيسي 2020 </t>
  </si>
  <si>
    <t xml:space="preserve">No of employees &amp; compensation of employees by nationality &amp; main economic activity  2020 </t>
  </si>
  <si>
    <t xml:space="preserve">عدد المشتغلين وتقديرات تعويضات العاملين حسب الجنسية والنشاط الاقتصادي الرئيسي 2020 </t>
  </si>
  <si>
    <t>No of employees and estimates of compensation of employees by occupation &amp; sex 2020</t>
  </si>
  <si>
    <t>عدد المشتغلين وتقديرات تعويضات العاملين حسب المهنة والجنس 2020</t>
  </si>
  <si>
    <t>تقديرات القيمة المضافة حسب النشاط الإقتصادي الرئيسي 2020</t>
  </si>
  <si>
    <t xml:space="preserve">يسر جهاز التخطيط والإحصاء أن يقدم هذا العدد من النشرة السنوية لإحصاءات الطاقة والصناعة2020 ضمن سلسلة نشراتها التخصصية المختلفة، وذلك في إطار خطة الجهاز الطموحة والمتوازنة في توفير وتطوير الإحصاءات الإقتصادية.
</t>
  </si>
  <si>
    <t>Planning &amp; Statistics Authority is pleased to present the annual bulletin of Energy and Industry Statisticl, 2020 as part of its series of bulletins within the framework of the Authority ambitious and balanced plan in providing and developing economic statistics.</t>
  </si>
  <si>
    <r>
      <rPr>
        <b/>
        <sz val="20"/>
        <color indexed="8"/>
        <rFont val="Arial"/>
        <family val="2"/>
      </rPr>
      <t>العدد 39</t>
    </r>
    <r>
      <rPr>
        <b/>
        <sz val="16"/>
        <color indexed="8"/>
        <rFont val="Arial"/>
        <family val="2"/>
      </rPr>
      <t xml:space="preserve">
39</t>
    </r>
    <r>
      <rPr>
        <b/>
        <vertAlign val="superscript"/>
        <sz val="16"/>
        <color indexed="8"/>
        <rFont val="Arial"/>
        <family val="2"/>
      </rPr>
      <t>th</t>
    </r>
    <r>
      <rPr>
        <b/>
        <sz val="16"/>
        <color indexed="8"/>
        <rFont val="Arial"/>
        <family val="2"/>
      </rPr>
      <t xml:space="preserve"> Issue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</si>
</sst>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_);_(* \(#,##0.00\);_(* &quot;-&quot;??_);_(@_)"/>
    <numFmt numFmtId="166" formatCode="0_ "/>
    <numFmt numFmtId="167" formatCode="0.0_ "/>
    <numFmt numFmtId="168" formatCode="_(* #,##0.0_);_(* \(#,##0.0\);_(* &quot;-&quot;??_);_(@_)"/>
  </numFmts>
  <fonts count="118">
    <font>
      <sz val="12"/>
      <name val="Arial"/>
      <charset val="178"/>
    </font>
    <font>
      <sz val="10"/>
      <name val="Arial"/>
      <family val="2"/>
    </font>
    <font>
      <b/>
      <sz val="24"/>
      <name val="Arial"/>
      <family val="2"/>
    </font>
    <font>
      <sz val="10"/>
      <name val="Calibri"/>
      <family val="2"/>
      <scheme val="minor"/>
    </font>
    <font>
      <sz val="8"/>
      <name val="Arial"/>
      <family val="2"/>
    </font>
    <font>
      <b/>
      <sz val="12"/>
      <name val="Arial"/>
      <family val="2"/>
    </font>
    <font>
      <b/>
      <sz val="11"/>
      <color indexed="25"/>
      <name val="Arial"/>
      <family val="2"/>
    </font>
    <font>
      <b/>
      <sz val="16"/>
      <name val="Arial"/>
      <family val="2"/>
    </font>
    <font>
      <b/>
      <sz val="10"/>
      <name val="Arial"/>
      <family val="2"/>
    </font>
    <font>
      <b/>
      <sz val="8"/>
      <name val="Arial"/>
      <family val="2"/>
    </font>
    <font>
      <sz val="7"/>
      <name val="Arial"/>
      <family val="2"/>
    </font>
    <font>
      <b/>
      <sz val="11"/>
      <color indexed="8"/>
      <name val="Arial"/>
      <family val="2"/>
    </font>
    <font>
      <b/>
      <sz val="9"/>
      <color indexed="8"/>
      <name val="Arial"/>
      <family val="2"/>
    </font>
    <font>
      <b/>
      <sz val="10"/>
      <color indexed="8"/>
      <name val="Arial"/>
      <family val="2"/>
    </font>
    <font>
      <sz val="10"/>
      <color indexed="8"/>
      <name val="Arial"/>
      <family val="2"/>
    </font>
    <font>
      <sz val="9"/>
      <color indexed="8"/>
      <name val="Arial"/>
      <family val="2"/>
    </font>
    <font>
      <b/>
      <sz val="12"/>
      <color indexed="8"/>
      <name val="Arial"/>
      <family val="2"/>
    </font>
    <font>
      <sz val="11"/>
      <color indexed="8"/>
      <name val="Arial"/>
      <family val="2"/>
    </font>
    <font>
      <sz val="12"/>
      <name val="Arial"/>
      <family val="2"/>
    </font>
    <font>
      <b/>
      <sz val="8"/>
      <color indexed="8"/>
      <name val="Arial"/>
      <family val="2"/>
    </font>
    <font>
      <b/>
      <sz val="7"/>
      <name val="Arial"/>
      <family val="2"/>
    </font>
    <font>
      <sz val="16"/>
      <name val="Arial"/>
      <family val="2"/>
    </font>
    <font>
      <b/>
      <sz val="9"/>
      <name val="Arial"/>
      <family val="2"/>
    </font>
    <font>
      <b/>
      <sz val="14"/>
      <name val="Arial"/>
      <family val="2"/>
    </font>
    <font>
      <sz val="12"/>
      <color indexed="10"/>
      <name val="Arial"/>
      <family val="2"/>
    </font>
    <font>
      <b/>
      <sz val="9"/>
      <name val="Courier New"/>
      <family val="3"/>
    </font>
    <font>
      <sz val="9"/>
      <name val="Arial"/>
      <family val="2"/>
    </font>
    <font>
      <b/>
      <sz val="11"/>
      <name val="Arial"/>
      <family val="2"/>
    </font>
    <font>
      <b/>
      <sz val="11"/>
      <color rgb="FF000000"/>
      <name val="Arial"/>
      <family val="2"/>
    </font>
    <font>
      <b/>
      <sz val="9"/>
      <color rgb="FF000000"/>
      <name val="Arial"/>
      <family val="2"/>
    </font>
    <font>
      <sz val="9"/>
      <color rgb="FF000000"/>
      <name val="Arial"/>
      <family val="2"/>
    </font>
    <font>
      <sz val="14"/>
      <color rgb="FFC00000"/>
      <name val="Arial"/>
      <family val="2"/>
    </font>
    <font>
      <sz val="14"/>
      <color rgb="FFFF0000"/>
      <name val="Arial"/>
      <family val="2"/>
    </font>
    <font>
      <sz val="14"/>
      <name val="Arial"/>
      <family val="2"/>
    </font>
    <font>
      <b/>
      <sz val="14"/>
      <color indexed="8"/>
      <name val="Arial"/>
      <family val="2"/>
    </font>
    <font>
      <sz val="8"/>
      <color indexed="8"/>
      <name val="Arial"/>
      <family val="2"/>
    </font>
    <font>
      <sz val="11"/>
      <name val="Arial"/>
      <family val="2"/>
    </font>
    <font>
      <sz val="11"/>
      <color theme="1"/>
      <name val="Arial"/>
      <family val="2"/>
    </font>
    <font>
      <sz val="18"/>
      <color theme="1"/>
      <name val="Arial"/>
      <family val="2"/>
    </font>
    <font>
      <b/>
      <sz val="14"/>
      <color theme="1"/>
      <name val="Arial"/>
      <family val="2"/>
    </font>
    <font>
      <b/>
      <sz val="18"/>
      <color theme="1"/>
      <name val="Arial"/>
      <family val="2"/>
    </font>
    <font>
      <b/>
      <sz val="12"/>
      <color theme="1"/>
      <name val="Arial"/>
      <family val="2"/>
    </font>
    <font>
      <b/>
      <sz val="16"/>
      <color theme="1"/>
      <name val="Arial"/>
      <family val="2"/>
    </font>
    <font>
      <sz val="14"/>
      <color theme="1"/>
      <name val="Arial"/>
      <family val="2"/>
    </font>
    <font>
      <b/>
      <sz val="11"/>
      <color theme="1"/>
      <name val="Arial"/>
      <family val="2"/>
    </font>
    <font>
      <sz val="16"/>
      <color theme="1"/>
      <name val="Arial"/>
      <family val="2"/>
    </font>
    <font>
      <b/>
      <sz val="18"/>
      <color indexed="8"/>
      <name val="Arial"/>
      <family val="2"/>
    </font>
    <font>
      <sz val="12"/>
      <color indexed="8"/>
      <name val="Arial"/>
      <family val="2"/>
    </font>
    <font>
      <sz val="18"/>
      <color indexed="8"/>
      <name val="Arial"/>
      <family val="2"/>
    </font>
    <font>
      <b/>
      <u/>
      <sz val="12"/>
      <color indexed="12"/>
      <name val="Arial"/>
      <family val="2"/>
    </font>
    <font>
      <sz val="16"/>
      <color indexed="8"/>
      <name val="Arial"/>
      <family val="2"/>
    </font>
    <font>
      <b/>
      <i/>
      <sz val="12"/>
      <color indexed="8"/>
      <name val="Arial"/>
      <family val="2"/>
    </font>
    <font>
      <b/>
      <i/>
      <sz val="16"/>
      <color indexed="8"/>
      <name val="Arial"/>
      <family val="2"/>
    </font>
    <font>
      <b/>
      <sz val="14"/>
      <color rgb="FFC00000"/>
      <name val="Arial"/>
      <family val="2"/>
    </font>
    <font>
      <sz val="11"/>
      <color theme="1"/>
      <name val="Calibri"/>
      <family val="2"/>
      <scheme val="minor"/>
    </font>
    <font>
      <sz val="16"/>
      <color indexed="8"/>
      <name val="Simplified Arabic"/>
      <family val="1"/>
    </font>
    <font>
      <b/>
      <sz val="18"/>
      <name val="Arial"/>
      <family val="2"/>
    </font>
    <font>
      <b/>
      <sz val="16"/>
      <color indexed="8"/>
      <name val="Arial"/>
      <family val="2"/>
    </font>
    <font>
      <sz val="14"/>
      <color indexed="8"/>
      <name val="Arial"/>
      <family val="2"/>
    </font>
    <font>
      <sz val="14"/>
      <name val="Calibri"/>
      <family val="2"/>
    </font>
    <font>
      <sz val="18"/>
      <name val="Arial"/>
      <family val="2"/>
    </font>
    <font>
      <b/>
      <sz val="14"/>
      <name val="Arial Black"/>
      <family val="2"/>
    </font>
    <font>
      <sz val="12"/>
      <color indexed="8"/>
      <name val="Arial Black"/>
      <family val="2"/>
    </font>
    <font>
      <b/>
      <sz val="16"/>
      <name val="Sultan bold"/>
      <charset val="178"/>
    </font>
    <font>
      <b/>
      <sz val="20"/>
      <color indexed="8"/>
      <name val="Arial"/>
      <family val="2"/>
    </font>
    <font>
      <b/>
      <sz val="12"/>
      <color indexed="12"/>
      <name val="Arial"/>
      <family val="2"/>
    </font>
    <font>
      <sz val="11"/>
      <color theme="1"/>
      <name val="Calibri"/>
      <family val="2"/>
      <scheme val="minor"/>
    </font>
    <font>
      <b/>
      <sz val="12"/>
      <name val="Arial"/>
      <family val="2"/>
    </font>
    <font>
      <b/>
      <sz val="14"/>
      <color indexed="12"/>
      <name val="Arial"/>
      <family val="2"/>
    </font>
    <font>
      <u/>
      <sz val="11"/>
      <color theme="10"/>
      <name val="Calibri"/>
      <family val="2"/>
    </font>
    <font>
      <b/>
      <sz val="11"/>
      <name val="Arial"/>
      <family val="2"/>
    </font>
    <font>
      <b/>
      <sz val="8"/>
      <color indexed="10"/>
      <name val="Arial"/>
      <family val="2"/>
    </font>
    <font>
      <sz val="10"/>
      <name val="Arial"/>
      <family val="2"/>
    </font>
    <font>
      <u/>
      <sz val="12"/>
      <color indexed="12"/>
      <name val="Arial"/>
      <family val="2"/>
    </font>
    <font>
      <sz val="8"/>
      <name val="Arial"/>
      <family val="2"/>
    </font>
    <font>
      <sz val="11"/>
      <color indexed="8"/>
      <name val="Calibri"/>
      <family val="2"/>
    </font>
    <font>
      <b/>
      <sz val="10"/>
      <color indexed="10"/>
      <name val="Arial"/>
      <family val="2"/>
    </font>
    <font>
      <b/>
      <sz val="12"/>
      <color indexed="10"/>
      <name val="Arial"/>
      <family val="2"/>
    </font>
    <font>
      <sz val="11.5"/>
      <color indexed="8"/>
      <name val="Arial"/>
      <family val="2"/>
    </font>
    <font>
      <b/>
      <i/>
      <sz val="11"/>
      <color indexed="8"/>
      <name val="Arial"/>
      <family val="2"/>
    </font>
    <font>
      <b/>
      <sz val="12"/>
      <color indexed="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24"/>
      <color indexed="8"/>
      <name val="Arial"/>
      <family val="2"/>
    </font>
    <font>
      <b/>
      <vertAlign val="superscript"/>
      <sz val="16"/>
      <color indexed="8"/>
      <name val="Arial"/>
      <family val="2"/>
    </font>
    <font>
      <sz val="11"/>
      <color theme="1"/>
      <name val="Calibri"/>
      <family val="2"/>
      <scheme val="minor"/>
    </font>
    <font>
      <sz val="11"/>
      <color indexed="8"/>
      <name val="Arial"/>
      <family val="2"/>
    </font>
    <font>
      <b/>
      <sz val="11"/>
      <color indexed="25"/>
      <name val="Arial"/>
      <family val="2"/>
    </font>
    <font>
      <sz val="8"/>
      <name val="Arial"/>
      <family val="2"/>
    </font>
    <font>
      <b/>
      <sz val="14"/>
      <color indexed="8"/>
      <name val="Arial"/>
      <family val="2"/>
    </font>
    <font>
      <b/>
      <sz val="12"/>
      <color indexed="8"/>
      <name val="Arial"/>
      <family val="2"/>
    </font>
    <font>
      <b/>
      <sz val="10"/>
      <color indexed="8"/>
      <name val="Arial"/>
      <family val="2"/>
    </font>
    <font>
      <b/>
      <sz val="8"/>
      <name val="Arial"/>
      <family val="2"/>
    </font>
    <font>
      <sz val="8"/>
      <color indexed="8"/>
      <name val="Arial"/>
      <family val="2"/>
    </font>
    <font>
      <b/>
      <sz val="12"/>
      <name val="Arial"/>
      <family val="2"/>
    </font>
    <font>
      <b/>
      <sz val="10"/>
      <name val="Arial"/>
      <family val="2"/>
    </font>
    <font>
      <b/>
      <sz val="11"/>
      <color indexed="8"/>
      <name val="Arial"/>
      <family val="2"/>
    </font>
    <font>
      <b/>
      <sz val="9"/>
      <name val="Arial"/>
      <family val="2"/>
    </font>
    <font>
      <sz val="10"/>
      <name val="Arial"/>
      <family val="2"/>
    </font>
    <font>
      <sz val="10"/>
      <name val="Arial"/>
      <family val="2"/>
    </font>
    <font>
      <b/>
      <sz val="16"/>
      <name val="Arial"/>
      <family val="2"/>
    </font>
    <font>
      <sz val="12"/>
      <name val="Arial"/>
      <family val="2"/>
    </font>
    <font>
      <sz val="16"/>
      <name val="Arial"/>
      <family val="2"/>
    </font>
    <font>
      <sz val="7"/>
      <name val="Arial"/>
      <family val="2"/>
    </font>
    <font>
      <b/>
      <sz val="7"/>
      <name val="Arial"/>
      <family val="2"/>
    </font>
    <font>
      <sz val="10"/>
      <name val="Calibri"/>
      <family val="2"/>
      <scheme val="minor"/>
    </font>
    <font>
      <sz val="10"/>
      <color rgb="FF7030A0"/>
      <name val="Calibri"/>
      <family val="2"/>
      <scheme val="minor"/>
    </font>
    <font>
      <sz val="11"/>
      <color theme="1"/>
      <name val="Arial Black"/>
      <family val="2"/>
    </font>
    <font>
      <sz val="10"/>
      <color theme="1"/>
      <name val="Arial Black"/>
      <family val="2"/>
    </font>
    <font>
      <sz val="12"/>
      <color theme="1"/>
      <name val="Arial Black"/>
      <family val="2"/>
    </font>
    <font>
      <sz val="16"/>
      <color theme="1"/>
      <name val="Sultan bold"/>
      <charset val="178"/>
    </font>
    <font>
      <b/>
      <sz val="14"/>
      <color theme="1"/>
      <name val="Sultan bold"/>
      <charset val="178"/>
    </font>
    <font>
      <b/>
      <sz val="16"/>
      <color theme="1"/>
      <name val="Sultan bold"/>
      <charset val="178"/>
    </font>
    <font>
      <sz val="8"/>
      <color theme="1"/>
      <name val="Arial"/>
      <family val="2"/>
    </font>
    <font>
      <sz val="10"/>
      <color theme="1"/>
      <name val="Arial"/>
      <family val="2"/>
    </font>
  </fonts>
  <fills count="10">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0"/>
        <bgColor indexed="64"/>
      </patternFill>
    </fill>
    <fill>
      <patternFill patternType="solid">
        <fgColor rgb="FFEEECE1"/>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79995117038483843"/>
        <bgColor indexed="64"/>
      </patternFill>
    </fill>
    <fill>
      <patternFill patternType="solid">
        <fgColor indexed="43"/>
        <bgColor indexed="64"/>
      </patternFill>
    </fill>
  </fills>
  <borders count="150">
    <border>
      <left/>
      <right/>
      <top/>
      <bottom/>
      <diagonal/>
    </border>
    <border>
      <left style="medium">
        <color indexed="9"/>
      </left>
      <right style="medium">
        <color indexed="9"/>
      </right>
      <top style="thin">
        <color auto="1"/>
      </top>
      <bottom/>
      <diagonal/>
    </border>
    <border>
      <left style="medium">
        <color indexed="9"/>
      </left>
      <right/>
      <top style="thin">
        <color auto="1"/>
      </top>
      <bottom/>
      <diagonal/>
    </border>
    <border>
      <left/>
      <right style="medium">
        <color indexed="9"/>
      </right>
      <top style="thin">
        <color auto="1"/>
      </top>
      <bottom/>
      <diagonal/>
    </border>
    <border>
      <left style="medium">
        <color indexed="9"/>
      </left>
      <right style="medium">
        <color indexed="9"/>
      </right>
      <top/>
      <bottom/>
      <diagonal/>
    </border>
    <border>
      <left style="medium">
        <color indexed="9"/>
      </left>
      <right/>
      <top/>
      <bottom style="thin">
        <color auto="1"/>
      </bottom>
      <diagonal/>
    </border>
    <border>
      <left/>
      <right style="medium">
        <color indexed="9"/>
      </right>
      <top/>
      <bottom style="thin">
        <color auto="1"/>
      </bottom>
      <diagonal/>
    </border>
    <border>
      <left style="medium">
        <color indexed="9"/>
      </left>
      <right style="medium">
        <color indexed="9"/>
      </right>
      <top/>
      <bottom style="thin">
        <color auto="1"/>
      </bottom>
      <diagonal/>
    </border>
    <border>
      <left style="thick">
        <color rgb="FFFFFFFF"/>
      </left>
      <right style="thick">
        <color rgb="FFFFFFFF"/>
      </right>
      <top/>
      <bottom/>
      <diagonal/>
    </border>
    <border>
      <left/>
      <right style="thick">
        <color rgb="FFFFFFFF"/>
      </right>
      <top/>
      <bottom/>
      <diagonal/>
    </border>
    <border>
      <left style="thick">
        <color indexed="9"/>
      </left>
      <right style="thick">
        <color indexed="9"/>
      </right>
      <top/>
      <bottom/>
      <diagonal/>
    </border>
    <border>
      <left style="thick">
        <color indexed="9"/>
      </left>
      <right style="thick">
        <color indexed="9"/>
      </right>
      <top style="thick">
        <color indexed="9"/>
      </top>
      <bottom style="thick">
        <color indexed="9"/>
      </bottom>
      <diagonal/>
    </border>
    <border>
      <left style="thick">
        <color rgb="FFFFFFFF"/>
      </left>
      <right style="thick">
        <color rgb="FFFFFFFF"/>
      </right>
      <top style="thick">
        <color indexed="9"/>
      </top>
      <bottom style="thick">
        <color indexed="9"/>
      </bottom>
      <diagonal/>
    </border>
    <border>
      <left style="thick">
        <color rgb="FFFFFFFF"/>
      </left>
      <right style="thick">
        <color rgb="FFFFFFFF"/>
      </right>
      <top/>
      <bottom style="thin">
        <color auto="1"/>
      </bottom>
      <diagonal/>
    </border>
    <border>
      <left style="thick">
        <color indexed="9"/>
      </left>
      <right style="thick">
        <color indexed="9"/>
      </right>
      <top/>
      <bottom style="thin">
        <color auto="1"/>
      </bottom>
      <diagonal/>
    </border>
    <border>
      <left/>
      <right/>
      <top style="thin">
        <color auto="1"/>
      </top>
      <bottom/>
      <diagonal/>
    </border>
    <border>
      <left style="medium">
        <color indexed="9"/>
      </left>
      <right/>
      <top/>
      <bottom/>
      <diagonal/>
    </border>
    <border>
      <left/>
      <right/>
      <top/>
      <bottom style="thin">
        <color auto="1"/>
      </bottom>
      <diagonal/>
    </border>
    <border>
      <left style="thick">
        <color indexed="9"/>
      </left>
      <right/>
      <top/>
      <bottom/>
      <diagonal/>
    </border>
    <border>
      <left/>
      <right style="thick">
        <color indexed="9"/>
      </right>
      <top/>
      <bottom/>
      <diagonal/>
    </border>
    <border>
      <left style="thick">
        <color indexed="9"/>
      </left>
      <right/>
      <top/>
      <bottom style="thin">
        <color auto="1"/>
      </bottom>
      <diagonal/>
    </border>
    <border>
      <left/>
      <right style="thick">
        <color indexed="9"/>
      </right>
      <top/>
      <bottom style="thin">
        <color auto="1"/>
      </bottom>
      <diagonal/>
    </border>
    <border>
      <left style="thick">
        <color indexed="9"/>
      </left>
      <right/>
      <top style="thin">
        <color auto="1"/>
      </top>
      <bottom/>
      <diagonal/>
    </border>
    <border>
      <left/>
      <right style="thick">
        <color indexed="9"/>
      </right>
      <top style="thin">
        <color auto="1"/>
      </top>
      <bottom/>
      <diagonal/>
    </border>
    <border>
      <left style="thick">
        <color indexed="9"/>
      </left>
      <right/>
      <top style="thin">
        <color auto="1"/>
      </top>
      <bottom style="thin">
        <color auto="1"/>
      </bottom>
      <diagonal/>
    </border>
    <border>
      <left/>
      <right style="thick">
        <color indexed="9"/>
      </right>
      <top style="thin">
        <color auto="1"/>
      </top>
      <bottom style="thin">
        <color auto="1"/>
      </bottom>
      <diagonal/>
    </border>
    <border>
      <left style="thick">
        <color indexed="9"/>
      </left>
      <right style="thick">
        <color indexed="9"/>
      </right>
      <top style="thin">
        <color auto="1"/>
      </top>
      <bottom style="thin">
        <color auto="1"/>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style="thick">
        <color indexed="9"/>
      </right>
      <top style="thin">
        <color auto="1"/>
      </top>
      <bottom/>
      <diagonal/>
    </border>
    <border>
      <left style="thick">
        <color indexed="9"/>
      </left>
      <right style="thick">
        <color indexed="9"/>
      </right>
      <top/>
      <bottom style="thick">
        <color rgb="FFFFFFFF"/>
      </bottom>
      <diagonal/>
    </border>
    <border>
      <left/>
      <right style="thick">
        <color rgb="FFFFFFFF"/>
      </right>
      <top style="thin">
        <color auto="1"/>
      </top>
      <bottom style="thin">
        <color auto="1"/>
      </bottom>
      <diagonal/>
    </border>
    <border>
      <left style="thick">
        <color indexed="9"/>
      </left>
      <right style="thick">
        <color rgb="FFFFFFFF"/>
      </right>
      <top style="thin">
        <color auto="1"/>
      </top>
      <bottom style="thin">
        <color auto="1"/>
      </bottom>
      <diagonal/>
    </border>
    <border>
      <left style="thick">
        <color indexed="9"/>
      </left>
      <right/>
      <top/>
      <bottom style="thick">
        <color indexed="9"/>
      </bottom>
      <diagonal/>
    </border>
    <border>
      <left/>
      <right style="thick">
        <color indexed="9"/>
      </right>
      <top/>
      <bottom style="thick">
        <color indexed="9"/>
      </bottom>
      <diagonal/>
    </border>
    <border>
      <left style="thick">
        <color rgb="FFFFFFFF"/>
      </left>
      <right style="thick">
        <color rgb="FFFFFFFF"/>
      </right>
      <top style="thin">
        <color auto="1"/>
      </top>
      <bottom style="thin">
        <color auto="1"/>
      </bottom>
      <diagonal/>
    </border>
    <border>
      <left style="thick">
        <color rgb="FFFFFFFF"/>
      </left>
      <right style="thick">
        <color indexed="9"/>
      </right>
      <top style="thin">
        <color auto="1"/>
      </top>
      <bottom style="thin">
        <color auto="1"/>
      </bottom>
      <diagonal/>
    </border>
    <border>
      <left style="thick">
        <color indexed="9"/>
      </left>
      <right style="thick">
        <color indexed="9"/>
      </right>
      <top/>
      <bottom style="thick">
        <color indexed="9"/>
      </bottom>
      <diagonal/>
    </border>
    <border>
      <left style="thick">
        <color indexed="9"/>
      </left>
      <right style="thick">
        <color indexed="9"/>
      </right>
      <top style="thick">
        <color indexed="9"/>
      </top>
      <bottom/>
      <diagonal/>
    </border>
    <border>
      <left style="thick">
        <color indexed="9"/>
      </left>
      <right style="thick">
        <color indexed="9"/>
      </right>
      <top style="thin">
        <color auto="1"/>
      </top>
      <bottom style="thick">
        <color indexed="9"/>
      </bottom>
      <diagonal/>
    </border>
    <border>
      <left style="thick">
        <color indexed="9"/>
      </left>
      <right style="thick">
        <color indexed="9"/>
      </right>
      <top style="thick">
        <color indexed="9"/>
      </top>
      <bottom style="thin">
        <color auto="1"/>
      </bottom>
      <diagonal/>
    </border>
    <border>
      <left style="thick">
        <color rgb="FFFFFFFF"/>
      </left>
      <right style="thick">
        <color rgb="FFFFFFFF"/>
      </right>
      <top style="thick">
        <color indexed="9"/>
      </top>
      <bottom style="thin">
        <color auto="1"/>
      </bottom>
      <diagonal/>
    </border>
    <border>
      <left style="thick">
        <color rgb="FFFFFFFF"/>
      </left>
      <right style="thick">
        <color rgb="FFFFFFFF"/>
      </right>
      <top/>
      <bottom style="thick">
        <color indexed="9"/>
      </bottom>
      <diagonal/>
    </border>
    <border>
      <left style="medium">
        <color indexed="9"/>
      </left>
      <right style="medium">
        <color indexed="9"/>
      </right>
      <top/>
      <bottom style="thick">
        <color indexed="9"/>
      </bottom>
      <diagonal/>
    </border>
    <border>
      <left style="medium">
        <color indexed="9"/>
      </left>
      <right style="medium">
        <color indexed="9"/>
      </right>
      <top style="thick">
        <color indexed="9"/>
      </top>
      <bottom style="thick">
        <color indexed="9"/>
      </bottom>
      <diagonal/>
    </border>
    <border>
      <left style="thick">
        <color indexed="9"/>
      </left>
      <right/>
      <top style="thick">
        <color indexed="9"/>
      </top>
      <bottom style="thin">
        <color auto="1"/>
      </bottom>
      <diagonal/>
    </border>
    <border>
      <left/>
      <right style="thick">
        <color indexed="9"/>
      </right>
      <top style="thick">
        <color indexed="9"/>
      </top>
      <bottom style="thin">
        <color auto="1"/>
      </bottom>
      <diagonal/>
    </border>
    <border>
      <left style="medium">
        <color indexed="9"/>
      </left>
      <right style="medium">
        <color indexed="9"/>
      </right>
      <top style="thick">
        <color indexed="9"/>
      </top>
      <bottom style="thin">
        <color auto="1"/>
      </bottom>
      <diagonal/>
    </border>
    <border>
      <left style="medium">
        <color indexed="9"/>
      </left>
      <right style="medium">
        <color indexed="9"/>
      </right>
      <top style="thin">
        <color auto="1"/>
      </top>
      <bottom style="thin">
        <color auto="1"/>
      </bottom>
      <diagonal/>
    </border>
    <border>
      <left style="medium">
        <color indexed="9"/>
      </left>
      <right style="thick">
        <color indexed="9"/>
      </right>
      <top style="thin">
        <color auto="1"/>
      </top>
      <bottom style="thin">
        <color auto="1"/>
      </bottom>
      <diagonal/>
    </border>
    <border>
      <left style="thick">
        <color rgb="FFFFFFFF"/>
      </left>
      <right style="thick">
        <color rgb="FFFFFFFF"/>
      </right>
      <top style="thick">
        <color indexed="9"/>
      </top>
      <bottom/>
      <diagonal/>
    </border>
    <border>
      <left style="medium">
        <color indexed="9"/>
      </left>
      <right style="medium">
        <color indexed="9"/>
      </right>
      <top style="thick">
        <color indexed="9"/>
      </top>
      <bottom/>
      <diagonal/>
    </border>
    <border>
      <left style="thick">
        <color rgb="FFFFFFFF"/>
      </left>
      <right style="thick">
        <color rgb="FFFFFFFF"/>
      </right>
      <top style="thin">
        <color auto="1"/>
      </top>
      <bottom/>
      <diagonal/>
    </border>
    <border>
      <left/>
      <right style="thick">
        <color rgb="FFFFFFFF"/>
      </right>
      <top style="thin">
        <color auto="1"/>
      </top>
      <bottom/>
      <diagonal/>
    </border>
    <border diagonalUp="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indexed="60"/>
      </left>
      <right style="medium">
        <color indexed="60"/>
      </right>
      <top/>
      <bottom/>
      <diagonal/>
    </border>
    <border>
      <left/>
      <right/>
      <top style="medium">
        <color indexed="60"/>
      </top>
      <bottom style="medium">
        <color indexed="60"/>
      </bottom>
      <diagonal/>
    </border>
    <border>
      <left style="thick">
        <color indexed="9"/>
      </left>
      <right style="thick">
        <color indexed="9"/>
      </right>
      <top style="thick">
        <color rgb="FFFFFFFF"/>
      </top>
      <bottom/>
      <diagonal/>
    </border>
    <border>
      <left style="medium">
        <color indexed="9"/>
      </left>
      <right style="thick">
        <color indexed="9"/>
      </right>
      <top/>
      <bottom/>
      <diagonal/>
    </border>
    <border>
      <left style="thick">
        <color indexed="9"/>
      </left>
      <right style="thick">
        <color indexed="9"/>
      </right>
      <top style="thin">
        <color indexed="9"/>
      </top>
      <bottom/>
      <diagonal/>
    </border>
    <border>
      <left style="thick">
        <color rgb="FFFFFFFF"/>
      </left>
      <right style="thick">
        <color rgb="FFFFFFFF"/>
      </right>
      <top style="thin">
        <color indexed="9"/>
      </top>
      <bottom/>
      <diagonal/>
    </border>
    <border>
      <left style="medium">
        <color indexed="9"/>
      </left>
      <right style="medium">
        <color indexed="9"/>
      </right>
      <top style="thin">
        <color indexed="9"/>
      </top>
      <bottom/>
      <diagonal/>
    </border>
    <border>
      <left style="thick">
        <color indexed="9"/>
      </left>
      <right/>
      <top style="thin">
        <color indexed="9"/>
      </top>
      <bottom/>
      <diagonal/>
    </border>
    <border>
      <left/>
      <right style="thick">
        <color indexed="9"/>
      </right>
      <top style="thin">
        <color indexed="9"/>
      </top>
      <bottom/>
      <diagonal/>
    </border>
    <border>
      <left style="thick">
        <color indexed="9"/>
      </left>
      <right style="thick">
        <color indexed="9"/>
      </right>
      <top style="thin">
        <color auto="1"/>
      </top>
      <bottom style="thin">
        <color indexed="9"/>
      </bottom>
      <diagonal/>
    </border>
    <border>
      <left style="thick">
        <color rgb="FFFFFFFF"/>
      </left>
      <right style="thick">
        <color rgb="FFFFFFFF"/>
      </right>
      <top style="thin">
        <color auto="1"/>
      </top>
      <bottom style="thin">
        <color indexed="9"/>
      </bottom>
      <diagonal/>
    </border>
    <border>
      <left style="medium">
        <color indexed="9"/>
      </left>
      <right style="medium">
        <color indexed="9"/>
      </right>
      <top style="thin">
        <color auto="1"/>
      </top>
      <bottom style="thin">
        <color indexed="9"/>
      </bottom>
      <diagonal/>
    </border>
    <border>
      <left style="thick">
        <color indexed="9"/>
      </left>
      <right/>
      <top style="thin">
        <color auto="1"/>
      </top>
      <bottom style="thin">
        <color indexed="9"/>
      </bottom>
      <diagonal/>
    </border>
    <border>
      <left/>
      <right style="thick">
        <color indexed="9"/>
      </right>
      <top style="thin">
        <color auto="1"/>
      </top>
      <bottom style="thin">
        <color indexed="9"/>
      </bottom>
      <diagonal/>
    </border>
    <border>
      <left style="thick">
        <color indexed="9"/>
      </left>
      <right style="thick">
        <color indexed="9"/>
      </right>
      <top style="thin">
        <color indexed="9"/>
      </top>
      <bottom style="thin">
        <color indexed="9"/>
      </bottom>
      <diagonal/>
    </border>
    <border>
      <left style="thick">
        <color rgb="FFFFFFFF"/>
      </left>
      <right style="thick">
        <color rgb="FFFFFFFF"/>
      </right>
      <top style="thin">
        <color indexed="9"/>
      </top>
      <bottom style="thin">
        <color indexed="9"/>
      </bottom>
      <diagonal/>
    </border>
    <border>
      <left style="medium">
        <color indexed="9"/>
      </left>
      <right style="medium">
        <color indexed="9"/>
      </right>
      <top style="thin">
        <color indexed="9"/>
      </top>
      <bottom style="thin">
        <color indexed="9"/>
      </bottom>
      <diagonal/>
    </border>
    <border>
      <left style="thick">
        <color indexed="9"/>
      </left>
      <right/>
      <top style="thin">
        <color indexed="9"/>
      </top>
      <bottom style="thin">
        <color indexed="9"/>
      </bottom>
      <diagonal/>
    </border>
    <border>
      <left/>
      <right style="thick">
        <color indexed="9"/>
      </right>
      <top style="thin">
        <color indexed="9"/>
      </top>
      <bottom style="thin">
        <color indexed="9"/>
      </bottom>
      <diagonal/>
    </border>
    <border>
      <left style="medium">
        <color indexed="9"/>
      </left>
      <right style="medium">
        <color indexed="9"/>
      </right>
      <top style="thin">
        <color indexed="9"/>
      </top>
      <bottom style="thin">
        <color indexed="64"/>
      </bottom>
      <diagonal/>
    </border>
    <border>
      <left style="thick">
        <color indexed="9"/>
      </left>
      <right/>
      <top style="thin">
        <color indexed="64"/>
      </top>
      <bottom style="thin">
        <color indexed="64"/>
      </bottom>
      <diagonal/>
    </border>
    <border>
      <left/>
      <right style="thick">
        <color rgb="FFFFFFFF"/>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diagonal/>
    </border>
    <border>
      <left style="thick">
        <color indexed="9"/>
      </left>
      <right style="thick">
        <color indexed="9"/>
      </right>
      <top style="thin">
        <color indexed="64"/>
      </top>
      <bottom style="thin">
        <color indexed="9"/>
      </bottom>
      <diagonal/>
    </border>
    <border>
      <left style="thick">
        <color rgb="FFFFFFFF"/>
      </left>
      <right style="thick">
        <color rgb="FFFFFFFF"/>
      </right>
      <top style="thin">
        <color auto="1"/>
      </top>
      <bottom style="thin">
        <color indexed="9"/>
      </bottom>
      <diagonal/>
    </border>
    <border>
      <left style="medium">
        <color indexed="9"/>
      </left>
      <right style="medium">
        <color indexed="9"/>
      </right>
      <top style="thin">
        <color indexed="64"/>
      </top>
      <bottom style="thin">
        <color indexed="9"/>
      </bottom>
      <diagonal/>
    </border>
    <border>
      <left style="thick">
        <color indexed="9"/>
      </left>
      <right/>
      <top style="thin">
        <color indexed="64"/>
      </top>
      <bottom style="thin">
        <color indexed="9"/>
      </bottom>
      <diagonal/>
    </border>
    <border>
      <left/>
      <right style="thick">
        <color indexed="9"/>
      </right>
      <top style="thin">
        <color indexed="64"/>
      </top>
      <bottom style="thin">
        <color indexed="9"/>
      </bottom>
      <diagonal/>
    </border>
    <border>
      <left style="thick">
        <color indexed="9"/>
      </left>
      <right style="thick">
        <color indexed="9"/>
      </right>
      <top style="thin">
        <color indexed="9"/>
      </top>
      <bottom style="thin">
        <color indexed="64"/>
      </bottom>
      <diagonal/>
    </border>
    <border>
      <left style="thick">
        <color rgb="FFFFFFFF"/>
      </left>
      <right style="thick">
        <color rgb="FFFFFFFF"/>
      </right>
      <top style="thin">
        <color indexed="9"/>
      </top>
      <bottom style="thin">
        <color indexed="64"/>
      </bottom>
      <diagonal/>
    </border>
    <border>
      <left style="thick">
        <color indexed="9"/>
      </left>
      <right/>
      <top style="thin">
        <color indexed="9"/>
      </top>
      <bottom style="thin">
        <color indexed="64"/>
      </bottom>
      <diagonal/>
    </border>
    <border>
      <left/>
      <right style="thick">
        <color indexed="9"/>
      </right>
      <top style="thin">
        <color indexed="9"/>
      </top>
      <bottom style="thin">
        <color indexed="64"/>
      </bottom>
      <diagonal/>
    </border>
    <border>
      <left style="thick">
        <color indexed="9"/>
      </left>
      <right style="thick">
        <color indexed="9"/>
      </right>
      <top style="thin">
        <color indexed="9"/>
      </top>
      <bottom style="thin">
        <color indexed="64"/>
      </bottom>
      <diagonal/>
    </border>
    <border>
      <left style="thick">
        <color indexed="9"/>
      </left>
      <right style="thick">
        <color indexed="9"/>
      </right>
      <top/>
      <bottom style="thin">
        <color indexed="9"/>
      </bottom>
      <diagonal/>
    </border>
    <border>
      <left style="thick">
        <color rgb="FFFFFFFF"/>
      </left>
      <right style="thick">
        <color rgb="FFFFFFFF"/>
      </right>
      <top/>
      <bottom style="thin">
        <color indexed="9"/>
      </bottom>
      <diagonal/>
    </border>
    <border>
      <left style="medium">
        <color indexed="9"/>
      </left>
      <right style="medium">
        <color indexed="9"/>
      </right>
      <top/>
      <bottom style="thin">
        <color indexed="9"/>
      </bottom>
      <diagonal/>
    </border>
    <border>
      <left style="thick">
        <color indexed="9"/>
      </left>
      <right/>
      <top/>
      <bottom style="thin">
        <color indexed="9"/>
      </bottom>
      <diagonal/>
    </border>
    <border>
      <left/>
      <right style="thick">
        <color indexed="9"/>
      </right>
      <top/>
      <bottom style="thin">
        <color indexed="9"/>
      </bottom>
      <diagonal/>
    </border>
    <border>
      <left style="thick">
        <color rgb="FFFFFFFF"/>
      </left>
      <right style="thick">
        <color rgb="FFFFFFFF"/>
      </right>
      <top style="thin">
        <color indexed="9"/>
      </top>
      <bottom style="thin">
        <color indexed="64"/>
      </bottom>
      <diagonal/>
    </border>
    <border>
      <left style="medium">
        <color indexed="9"/>
      </left>
      <right style="medium">
        <color indexed="9"/>
      </right>
      <top style="thin">
        <color indexed="9"/>
      </top>
      <bottom style="thin">
        <color indexed="64"/>
      </bottom>
      <diagonal/>
    </border>
    <border>
      <left style="thick">
        <color indexed="9"/>
      </left>
      <right/>
      <top style="thin">
        <color indexed="9"/>
      </top>
      <bottom style="thin">
        <color indexed="64"/>
      </bottom>
      <diagonal/>
    </border>
    <border>
      <left/>
      <right style="thick">
        <color indexed="9"/>
      </right>
      <top style="thin">
        <color indexed="9"/>
      </top>
      <bottom style="thin">
        <color indexed="64"/>
      </bottom>
      <diagonal/>
    </border>
    <border>
      <left style="medium">
        <color indexed="9"/>
      </left>
      <right style="medium">
        <color indexed="9"/>
      </right>
      <top style="thin">
        <color indexed="64"/>
      </top>
      <bottom style="thin">
        <color indexed="9"/>
      </bottom>
      <diagonal/>
    </border>
    <border>
      <left style="medium">
        <color indexed="9"/>
      </left>
      <right style="medium">
        <color indexed="9"/>
      </right>
      <top style="thin">
        <color indexed="9"/>
      </top>
      <bottom style="thin">
        <color indexed="9"/>
      </bottom>
      <diagonal/>
    </border>
    <border>
      <left style="thick">
        <color rgb="FFFFFFFF"/>
      </left>
      <right style="medium">
        <color indexed="9"/>
      </right>
      <top style="thin">
        <color indexed="64"/>
      </top>
      <bottom style="thin">
        <color indexed="64"/>
      </bottom>
      <diagonal/>
    </border>
    <border>
      <left style="thick">
        <color indexed="9"/>
      </left>
      <right style="thick">
        <color indexed="9"/>
      </right>
      <top style="thin">
        <color indexed="9"/>
      </top>
      <bottom style="thin">
        <color indexed="9"/>
      </bottom>
      <diagonal/>
    </border>
    <border>
      <left style="thick">
        <color rgb="FFFFFFFF"/>
      </left>
      <right style="thick">
        <color rgb="FFFFFFFF"/>
      </right>
      <top style="thin">
        <color indexed="9"/>
      </top>
      <bottom style="thin">
        <color indexed="9"/>
      </bottom>
      <diagonal/>
    </border>
    <border>
      <left style="thick">
        <color indexed="9"/>
      </left>
      <right/>
      <top style="thin">
        <color indexed="9"/>
      </top>
      <bottom style="thin">
        <color indexed="9"/>
      </bottom>
      <diagonal/>
    </border>
    <border>
      <left/>
      <right style="thick">
        <color indexed="9"/>
      </right>
      <top style="thin">
        <color indexed="9"/>
      </top>
      <bottom style="thin">
        <color indexed="9"/>
      </bottom>
      <diagonal/>
    </border>
    <border>
      <left style="thick">
        <color indexed="9"/>
      </left>
      <right style="thick">
        <color indexed="9"/>
      </right>
      <top style="thin">
        <color indexed="9"/>
      </top>
      <bottom/>
      <diagonal/>
    </border>
    <border>
      <left style="thick">
        <color rgb="FFFFFFFF"/>
      </left>
      <right style="thick">
        <color rgb="FFFFFFFF"/>
      </right>
      <top style="thin">
        <color indexed="9"/>
      </top>
      <bottom/>
      <diagonal/>
    </border>
    <border>
      <left style="medium">
        <color indexed="9"/>
      </left>
      <right style="medium">
        <color indexed="9"/>
      </right>
      <top style="thin">
        <color indexed="9"/>
      </top>
      <bottom/>
      <diagonal/>
    </border>
    <border>
      <left style="thick">
        <color indexed="9"/>
      </left>
      <right/>
      <top style="thin">
        <color indexed="9"/>
      </top>
      <bottom/>
      <diagonal/>
    </border>
    <border>
      <left/>
      <right style="thick">
        <color indexed="9"/>
      </right>
      <top style="thin">
        <color indexed="9"/>
      </top>
      <bottom/>
      <diagonal/>
    </border>
    <border>
      <left style="thick">
        <color rgb="FFFFFFFF"/>
      </left>
      <right style="thick">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style="medium">
        <color indexed="9"/>
      </left>
      <right style="medium">
        <color indexed="9"/>
      </right>
      <top/>
      <bottom style="thin">
        <color indexed="64"/>
      </bottom>
      <diagonal/>
    </border>
    <border>
      <left/>
      <right style="thick">
        <color indexed="9"/>
      </right>
      <top/>
      <bottom style="thin">
        <color indexed="64"/>
      </bottom>
      <diagonal/>
    </border>
    <border>
      <left style="thin">
        <color indexed="64"/>
      </left>
      <right/>
      <top/>
      <bottom/>
      <diagonal/>
    </border>
    <border>
      <left/>
      <right style="thin">
        <color indexed="64"/>
      </right>
      <top/>
      <bottom/>
      <diagonal/>
    </border>
    <border>
      <left style="thick">
        <color indexed="9"/>
      </left>
      <right style="medium">
        <color indexed="9"/>
      </right>
      <top style="thin">
        <color indexed="64"/>
      </top>
      <bottom/>
      <diagonal/>
    </border>
    <border>
      <left style="medium">
        <color indexed="9"/>
      </left>
      <right/>
      <top style="thin">
        <color indexed="64"/>
      </top>
      <bottom style="thin">
        <color indexed="9"/>
      </bottom>
      <diagonal/>
    </border>
    <border>
      <left style="medium">
        <color indexed="9"/>
      </left>
      <right/>
      <top style="thin">
        <color indexed="9"/>
      </top>
      <bottom style="thin">
        <color indexed="9"/>
      </bottom>
      <diagonal/>
    </border>
    <border>
      <left style="medium">
        <color indexed="9"/>
      </left>
      <right/>
      <top style="thin">
        <color indexed="9"/>
      </top>
      <bottom/>
      <diagonal/>
    </border>
    <border>
      <left style="medium">
        <color indexed="9"/>
      </left>
      <right/>
      <top/>
      <bottom style="thin">
        <color indexed="9"/>
      </bottom>
      <diagonal/>
    </border>
    <border>
      <left style="medium">
        <color indexed="9"/>
      </left>
      <right/>
      <top style="thin">
        <color indexed="9"/>
      </top>
      <bottom style="thin">
        <color indexed="64"/>
      </bottom>
      <diagonal/>
    </border>
    <border>
      <left/>
      <right style="medium">
        <color indexed="9"/>
      </right>
      <top style="thin">
        <color indexed="64"/>
      </top>
      <bottom style="thin">
        <color indexed="9"/>
      </bottom>
      <diagonal/>
    </border>
    <border>
      <left/>
      <right style="medium">
        <color indexed="9"/>
      </right>
      <top style="thin">
        <color indexed="9"/>
      </top>
      <bottom style="thin">
        <color indexed="9"/>
      </bottom>
      <diagonal/>
    </border>
    <border>
      <left/>
      <right style="medium">
        <color indexed="9"/>
      </right>
      <top style="thin">
        <color indexed="9"/>
      </top>
      <bottom/>
      <diagonal/>
    </border>
    <border>
      <left/>
      <right style="medium">
        <color indexed="9"/>
      </right>
      <top/>
      <bottom/>
      <diagonal/>
    </border>
    <border>
      <left/>
      <right style="medium">
        <color indexed="9"/>
      </right>
      <top/>
      <bottom style="thin">
        <color indexed="9"/>
      </bottom>
      <diagonal/>
    </border>
    <border>
      <left/>
      <right style="medium">
        <color indexed="9"/>
      </right>
      <top style="thin">
        <color indexed="9"/>
      </top>
      <bottom style="thin">
        <color indexed="64"/>
      </bottom>
      <diagonal/>
    </border>
    <border>
      <left style="thick">
        <color indexed="9"/>
      </left>
      <right style="thick">
        <color indexed="9"/>
      </right>
      <top style="thin">
        <color indexed="9"/>
      </top>
      <bottom style="thin">
        <color indexed="9"/>
      </bottom>
      <diagonal/>
    </border>
    <border>
      <left style="thick">
        <color rgb="FFFFFFFF"/>
      </left>
      <right style="thick">
        <color rgb="FFFFFFFF"/>
      </right>
      <top style="thin">
        <color indexed="9"/>
      </top>
      <bottom style="thin">
        <color indexed="9"/>
      </bottom>
      <diagonal/>
    </border>
    <border>
      <left style="medium">
        <color indexed="9"/>
      </left>
      <right style="medium">
        <color indexed="9"/>
      </right>
      <top style="thin">
        <color indexed="9"/>
      </top>
      <bottom style="thin">
        <color indexed="9"/>
      </bottom>
      <diagonal/>
    </border>
    <border>
      <left style="thick">
        <color indexed="9"/>
      </left>
      <right/>
      <top style="thin">
        <color indexed="9"/>
      </top>
      <bottom style="thin">
        <color indexed="9"/>
      </bottom>
      <diagonal/>
    </border>
    <border>
      <left/>
      <right style="thick">
        <color indexed="9"/>
      </right>
      <top style="thin">
        <color indexed="9"/>
      </top>
      <bottom style="thin">
        <color indexed="9"/>
      </bottom>
      <diagonal/>
    </border>
    <border>
      <left style="thick">
        <color rgb="FFFFFFFF"/>
      </left>
      <right/>
      <top style="thin">
        <color auto="1"/>
      </top>
      <bottom style="thin">
        <color indexed="9"/>
      </bottom>
      <diagonal/>
    </border>
    <border>
      <left style="thick">
        <color rgb="FFFFFFFF"/>
      </left>
      <right/>
      <top style="thin">
        <color indexed="9"/>
      </top>
      <bottom style="thin">
        <color indexed="9"/>
      </bottom>
      <diagonal/>
    </border>
    <border>
      <left style="thick">
        <color indexed="9"/>
      </left>
      <right style="thick">
        <color rgb="FFFFFFFF"/>
      </right>
      <top style="thin">
        <color auto="1"/>
      </top>
      <bottom/>
      <diagonal/>
    </border>
    <border>
      <left style="thick">
        <color indexed="9"/>
      </left>
      <right/>
      <top/>
      <bottom style="thin">
        <color auto="1"/>
      </bottom>
      <diagonal/>
    </border>
    <border>
      <left style="thick">
        <color indexed="9"/>
      </left>
      <right/>
      <top style="thin">
        <color auto="1"/>
      </top>
      <bottom style="thin">
        <color auto="1"/>
      </bottom>
      <diagonal/>
    </border>
    <border>
      <left/>
      <right style="thick">
        <color indexed="9"/>
      </right>
      <top style="thin">
        <color auto="1"/>
      </top>
      <bottom style="thin">
        <color auto="1"/>
      </bottom>
      <diagonal/>
    </border>
    <border>
      <left/>
      <right/>
      <top style="thin">
        <color auto="1"/>
      </top>
      <bottom style="thin">
        <color auto="1"/>
      </bottom>
      <diagonal/>
    </border>
    <border>
      <left style="thick">
        <color rgb="FFFFFFFF"/>
      </left>
      <right style="medium">
        <color indexed="9"/>
      </right>
      <top/>
      <bottom/>
      <diagonal/>
    </border>
    <border>
      <left style="thick">
        <color indexed="9"/>
      </left>
      <right/>
      <top style="thin">
        <color indexed="64"/>
      </top>
      <bottom style="thin">
        <color auto="1"/>
      </bottom>
      <diagonal/>
    </border>
    <border>
      <left/>
      <right style="thick">
        <color indexed="9"/>
      </right>
      <top style="thin">
        <color indexed="64"/>
      </top>
      <bottom style="thin">
        <color auto="1"/>
      </bottom>
      <diagonal/>
    </border>
    <border>
      <left style="medium">
        <color indexed="9"/>
      </left>
      <right style="thick">
        <color indexed="9"/>
      </right>
      <top style="thin">
        <color indexed="64"/>
      </top>
      <bottom style="thin">
        <color auto="1"/>
      </bottom>
      <diagonal/>
    </border>
  </borders>
  <cellStyleXfs count="63">
    <xf numFmtId="0" fontId="0" fillId="0" borderId="0"/>
    <xf numFmtId="165" fontId="18" fillId="0" borderId="0" applyFont="0" applyFill="0" applyBorder="0" applyAlignment="0" applyProtection="0"/>
    <xf numFmtId="1" fontId="22" fillId="9" borderId="58">
      <alignment horizontal="left" vertical="center" wrapText="1"/>
    </xf>
    <xf numFmtId="0" fontId="70" fillId="9" borderId="57">
      <alignment horizontal="center" vertical="center" wrapText="1"/>
    </xf>
    <xf numFmtId="0" fontId="68" fillId="0" borderId="0" applyAlignment="0">
      <alignment horizontal="centerContinuous" vertical="center"/>
    </xf>
    <xf numFmtId="0" fontId="1" fillId="0" borderId="0"/>
    <xf numFmtId="1" fontId="67" fillId="9" borderId="57">
      <alignment horizontal="center" vertical="center"/>
    </xf>
    <xf numFmtId="0" fontId="1" fillId="0" borderId="0">
      <alignment horizontal="center" vertical="center" readingOrder="2"/>
    </xf>
    <xf numFmtId="0" fontId="5" fillId="9" borderId="56">
      <alignment horizontal="right" vertical="center" wrapText="1"/>
    </xf>
    <xf numFmtId="0" fontId="66" fillId="0" borderId="0"/>
    <xf numFmtId="164" fontId="1" fillId="0" borderId="0" applyFont="0" applyFill="0" applyBorder="0" applyAlignment="0" applyProtection="0"/>
    <xf numFmtId="164" fontId="18" fillId="0" borderId="0" applyFont="0" applyFill="0" applyBorder="0" applyAlignment="0" applyProtection="0"/>
    <xf numFmtId="0" fontId="71" fillId="0" borderId="0">
      <alignment horizontal="left" vertical="center"/>
    </xf>
    <xf numFmtId="164" fontId="1" fillId="0" borderId="0" applyFont="0" applyFill="0" applyBorder="0" applyAlignment="0" applyProtection="0"/>
    <xf numFmtId="165" fontId="54" fillId="0" borderId="0" applyFont="0" applyFill="0" applyBorder="0" applyAlignment="0" applyProtection="0"/>
    <xf numFmtId="0" fontId="65" fillId="0" borderId="0" applyAlignment="0">
      <alignment horizontal="centerContinuous" vertical="center"/>
    </xf>
    <xf numFmtId="0" fontId="9" fillId="9" borderId="57">
      <alignment horizontal="center" vertical="center" wrapText="1"/>
    </xf>
    <xf numFmtId="0" fontId="6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lignment horizontal="left" vertical="center"/>
    </xf>
    <xf numFmtId="0" fontId="1" fillId="0" borderId="0"/>
    <xf numFmtId="0" fontId="1" fillId="0" borderId="0"/>
    <xf numFmtId="0" fontId="18" fillId="0" borderId="0"/>
    <xf numFmtId="0" fontId="66" fillId="0" borderId="0"/>
    <xf numFmtId="0" fontId="66" fillId="0" borderId="0"/>
    <xf numFmtId="0" fontId="66" fillId="0" borderId="0"/>
    <xf numFmtId="0" fontId="18" fillId="0" borderId="0"/>
    <xf numFmtId="0" fontId="66" fillId="0" borderId="0"/>
    <xf numFmtId="0" fontId="54" fillId="0" borderId="0"/>
    <xf numFmtId="0" fontId="54" fillId="0" borderId="0"/>
    <xf numFmtId="0" fontId="1" fillId="0" borderId="0"/>
    <xf numFmtId="0" fontId="1" fillId="0" borderId="0"/>
    <xf numFmtId="0" fontId="54" fillId="0" borderId="0"/>
    <xf numFmtId="0" fontId="18" fillId="0" borderId="0"/>
    <xf numFmtId="0" fontId="75"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alignment horizontal="right" vertical="center"/>
    </xf>
    <xf numFmtId="0" fontId="5" fillId="0" borderId="0">
      <alignment horizontal="right" vertical="center"/>
    </xf>
    <xf numFmtId="0" fontId="1" fillId="0" borderId="0">
      <alignment horizontal="left" vertical="center"/>
    </xf>
    <xf numFmtId="0" fontId="77" fillId="9" borderId="57" applyAlignment="0">
      <alignment horizontal="center" vertical="center"/>
    </xf>
    <xf numFmtId="0" fontId="76" fillId="0" borderId="60">
      <alignment horizontal="right" vertical="center" indent="1"/>
    </xf>
    <xf numFmtId="0" fontId="5" fillId="9" borderId="60">
      <alignment horizontal="right" vertical="center" wrapText="1" indent="1" readingOrder="2"/>
    </xf>
    <xf numFmtId="0" fontId="72" fillId="0" borderId="60">
      <alignment horizontal="right" vertical="center" indent="1"/>
    </xf>
    <xf numFmtId="0" fontId="72" fillId="9" borderId="60">
      <alignment horizontal="left" vertical="center" wrapText="1" indent="1"/>
    </xf>
    <xf numFmtId="0" fontId="72" fillId="0" borderId="61">
      <alignment horizontal="left" vertical="center"/>
    </xf>
    <xf numFmtId="0" fontId="72" fillId="0" borderId="59">
      <alignment horizontal="left" vertical="center"/>
    </xf>
    <xf numFmtId="0" fontId="88" fillId="0" borderId="0"/>
    <xf numFmtId="0" fontId="102" fillId="0" borderId="0"/>
    <xf numFmtId="0" fontId="1" fillId="0" borderId="0"/>
    <xf numFmtId="165" fontId="104" fillId="0" borderId="0" applyFont="0" applyFill="0" applyBorder="0" applyAlignment="0" applyProtection="0"/>
    <xf numFmtId="0" fontId="104" fillId="0" borderId="0"/>
  </cellStyleXfs>
  <cellXfs count="937">
    <xf numFmtId="0" fontId="0" fillId="0" borderId="0" xfId="0"/>
    <xf numFmtId="0" fontId="1" fillId="0" borderId="0" xfId="35"/>
    <xf numFmtId="0" fontId="2" fillId="0" borderId="0" xfId="35" applyFont="1" applyAlignment="1">
      <alignment horizontal="center" vertical="center" wrapText="1"/>
    </xf>
    <xf numFmtId="0" fontId="5" fillId="0" borderId="0" xfId="0" applyFont="1" applyAlignment="1">
      <alignment vertical="center"/>
    </xf>
    <xf numFmtId="165" fontId="0" fillId="0" borderId="0" xfId="1" applyFont="1"/>
    <xf numFmtId="0" fontId="6" fillId="0" borderId="0" xfId="22" applyFont="1" applyAlignment="1">
      <alignment horizontal="center" vertical="center" wrapText="1" readingOrder="1"/>
    </xf>
    <xf numFmtId="49" fontId="8" fillId="2" borderId="4" xfId="22" applyNumberFormat="1" applyFont="1" applyFill="1" applyBorder="1" applyAlignment="1">
      <alignment horizontal="center"/>
    </xf>
    <xf numFmtId="165" fontId="1" fillId="4" borderId="1" xfId="1" applyFont="1" applyFill="1" applyBorder="1" applyAlignment="1">
      <alignment horizontal="right" vertical="center"/>
    </xf>
    <xf numFmtId="0" fontId="9" fillId="5" borderId="8" xfId="0" applyFont="1" applyFill="1" applyBorder="1" applyAlignment="1">
      <alignment horizontal="center" vertical="center" wrapText="1" readingOrder="1"/>
    </xf>
    <xf numFmtId="0" fontId="9" fillId="5" borderId="9" xfId="0" applyFont="1" applyFill="1" applyBorder="1" applyAlignment="1">
      <alignment horizontal="left" vertical="center" wrapText="1" readingOrder="1"/>
    </xf>
    <xf numFmtId="165" fontId="1" fillId="2" borderId="10" xfId="1" applyFont="1" applyFill="1" applyBorder="1" applyAlignment="1">
      <alignment horizontal="right" vertical="center"/>
    </xf>
    <xf numFmtId="165" fontId="1" fillId="4" borderId="10" xfId="1" applyFont="1" applyFill="1" applyBorder="1" applyAlignment="1">
      <alignment horizontal="right" vertical="center"/>
    </xf>
    <xf numFmtId="0" fontId="4" fillId="5" borderId="8" xfId="0" applyFont="1" applyFill="1" applyBorder="1" applyAlignment="1">
      <alignment horizontal="center" vertical="center" wrapText="1" readingOrder="1"/>
    </xf>
    <xf numFmtId="0" fontId="4" fillId="5" borderId="9" xfId="0" applyFont="1" applyFill="1" applyBorder="1" applyAlignment="1">
      <alignment horizontal="left" vertical="center" wrapText="1" readingOrder="1"/>
    </xf>
    <xf numFmtId="166" fontId="1" fillId="4" borderId="4" xfId="0" applyNumberFormat="1" applyFont="1" applyFill="1" applyBorder="1" applyAlignment="1">
      <alignment horizontal="right" vertical="center"/>
    </xf>
    <xf numFmtId="165" fontId="1" fillId="4" borderId="4" xfId="1" applyFont="1" applyFill="1" applyBorder="1" applyAlignment="1">
      <alignment horizontal="right" vertical="center"/>
    </xf>
    <xf numFmtId="166" fontId="1" fillId="2" borderId="4" xfId="0" applyNumberFormat="1" applyFont="1" applyFill="1" applyBorder="1" applyAlignment="1">
      <alignment horizontal="right" vertical="center"/>
    </xf>
    <xf numFmtId="165" fontId="1" fillId="2" borderId="4" xfId="1" applyFont="1" applyFill="1" applyBorder="1" applyAlignment="1">
      <alignment horizontal="right" vertical="center"/>
    </xf>
    <xf numFmtId="0" fontId="4" fillId="0" borderId="8" xfId="0" applyFont="1" applyBorder="1" applyAlignment="1">
      <alignment horizontal="center" vertical="center" wrapText="1" readingOrder="1"/>
    </xf>
    <xf numFmtId="165" fontId="1" fillId="2" borderId="0" xfId="1" applyFont="1" applyFill="1" applyBorder="1" applyAlignment="1">
      <alignment horizontal="right" vertical="center"/>
    </xf>
    <xf numFmtId="165" fontId="1" fillId="4" borderId="0" xfId="1" applyFont="1" applyFill="1" applyBorder="1" applyAlignment="1">
      <alignment horizontal="right" vertical="center"/>
    </xf>
    <xf numFmtId="0" fontId="9" fillId="5" borderId="13" xfId="0" applyFont="1" applyFill="1" applyBorder="1" applyAlignment="1">
      <alignment horizontal="center" vertical="center" wrapText="1" readingOrder="1"/>
    </xf>
    <xf numFmtId="0" fontId="9" fillId="5" borderId="13" xfId="0" applyFont="1" applyFill="1" applyBorder="1" applyAlignment="1">
      <alignment horizontal="left" vertical="center" wrapText="1" readingOrder="1"/>
    </xf>
    <xf numFmtId="49" fontId="5" fillId="0" borderId="0" xfId="22" applyNumberFormat="1" applyFont="1" applyAlignment="1">
      <alignment horizontal="right" vertical="center"/>
    </xf>
    <xf numFmtId="0" fontId="9" fillId="2" borderId="8" xfId="0" applyFont="1" applyFill="1" applyBorder="1" applyAlignment="1">
      <alignment horizontal="center" vertical="center" wrapText="1" readingOrder="1"/>
    </xf>
    <xf numFmtId="0" fontId="9" fillId="2" borderId="9" xfId="0" applyFont="1" applyFill="1" applyBorder="1" applyAlignment="1">
      <alignment horizontal="left" vertical="center" wrapText="1" readingOrder="1"/>
    </xf>
    <xf numFmtId="0" fontId="9" fillId="4" borderId="8" xfId="0" applyFont="1" applyFill="1" applyBorder="1" applyAlignment="1">
      <alignment horizontal="center" vertical="center" wrapText="1" readingOrder="1"/>
    </xf>
    <xf numFmtId="0" fontId="9" fillId="4" borderId="9" xfId="0" applyFont="1" applyFill="1" applyBorder="1" applyAlignment="1">
      <alignment horizontal="left" vertical="center" wrapText="1" readingOrder="1"/>
    </xf>
    <xf numFmtId="0" fontId="12" fillId="2" borderId="0" xfId="28" applyFont="1" applyFill="1" applyBorder="1" applyAlignment="1">
      <alignment horizontal="right" vertical="center" wrapText="1"/>
    </xf>
    <xf numFmtId="0" fontId="17" fillId="0" borderId="0" xfId="0" applyFont="1" applyAlignment="1">
      <alignment vertical="center"/>
    </xf>
    <xf numFmtId="0" fontId="18" fillId="0" borderId="0" xfId="0" applyFont="1" applyBorder="1" applyAlignment="1">
      <alignment vertical="center"/>
    </xf>
    <xf numFmtId="0" fontId="1"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5" fillId="0" borderId="0" xfId="0" applyFont="1" applyBorder="1" applyAlignment="1">
      <alignment horizontal="center" vertical="center"/>
    </xf>
    <xf numFmtId="49" fontId="8" fillId="2" borderId="10" xfId="0" applyNumberFormat="1" applyFont="1" applyFill="1" applyBorder="1" applyAlignment="1">
      <alignment horizontal="center" wrapText="1"/>
    </xf>
    <xf numFmtId="49" fontId="4" fillId="2" borderId="14" xfId="0" applyNumberFormat="1" applyFont="1" applyFill="1" applyBorder="1" applyAlignment="1">
      <alignment horizontal="center" vertical="top" wrapText="1"/>
    </xf>
    <xf numFmtId="49" fontId="20" fillId="2" borderId="14" xfId="0" applyNumberFormat="1" applyFont="1" applyFill="1" applyBorder="1" applyAlignment="1">
      <alignment horizontal="center" vertical="top" wrapText="1"/>
    </xf>
    <xf numFmtId="49" fontId="10" fillId="2" borderId="14" xfId="0" applyNumberFormat="1" applyFont="1" applyFill="1" applyBorder="1" applyAlignment="1">
      <alignment horizontal="center" vertical="top" wrapText="1"/>
    </xf>
    <xf numFmtId="0" fontId="6" fillId="0" borderId="0" xfId="0" applyFont="1" applyAlignment="1">
      <alignment vertical="center" wrapText="1" readingOrder="1"/>
    </xf>
    <xf numFmtId="166" fontId="18" fillId="0" borderId="0" xfId="0" applyNumberFormat="1" applyFont="1" applyAlignment="1">
      <alignment horizontal="right" vertical="center"/>
    </xf>
    <xf numFmtId="49" fontId="5" fillId="0" borderId="0" xfId="0" applyNumberFormat="1" applyFont="1" applyAlignment="1">
      <alignment horizontal="right" vertical="center"/>
    </xf>
    <xf numFmtId="0" fontId="21" fillId="0" borderId="0" xfId="0" applyFont="1" applyAlignment="1">
      <alignment vertical="center"/>
    </xf>
    <xf numFmtId="0" fontId="9" fillId="2" borderId="26" xfId="0" applyFont="1" applyFill="1" applyBorder="1" applyAlignment="1">
      <alignment horizontal="center" vertical="center" wrapText="1"/>
    </xf>
    <xf numFmtId="49" fontId="9" fillId="2" borderId="26" xfId="0" applyNumberFormat="1" applyFont="1" applyFill="1" applyBorder="1" applyAlignment="1">
      <alignment horizontal="center" vertical="center"/>
    </xf>
    <xf numFmtId="0" fontId="22" fillId="5" borderId="34" xfId="0" applyFont="1" applyFill="1" applyBorder="1" applyAlignment="1">
      <alignment horizontal="center" vertical="center" wrapText="1" readingOrder="2"/>
    </xf>
    <xf numFmtId="49" fontId="10" fillId="2" borderId="26" xfId="0" applyNumberFormat="1" applyFont="1" applyFill="1" applyBorder="1" applyAlignment="1">
      <alignment horizontal="center" vertical="center" wrapText="1"/>
    </xf>
    <xf numFmtId="49" fontId="10" fillId="2" borderId="26" xfId="0" applyNumberFormat="1" applyFont="1" applyFill="1" applyBorder="1" applyAlignment="1">
      <alignment horizontal="center" vertical="center" wrapText="1" readingOrder="1"/>
    </xf>
    <xf numFmtId="166" fontId="8" fillId="4" borderId="4" xfId="0" applyNumberFormat="1" applyFont="1" applyFill="1" applyBorder="1" applyAlignment="1">
      <alignment horizontal="right" vertical="center"/>
    </xf>
    <xf numFmtId="166" fontId="8" fillId="2" borderId="4" xfId="0" applyNumberFormat="1" applyFont="1" applyFill="1" applyBorder="1" applyAlignment="1">
      <alignment horizontal="right" vertical="center"/>
    </xf>
    <xf numFmtId="49" fontId="8" fillId="2" borderId="26" xfId="0" applyNumberFormat="1" applyFont="1" applyFill="1" applyBorder="1" applyAlignment="1">
      <alignment horizontal="center" vertical="center" wrapText="1"/>
    </xf>
    <xf numFmtId="0" fontId="18" fillId="7" borderId="0" xfId="0" applyFont="1" applyFill="1" applyAlignment="1">
      <alignment vertical="center"/>
    </xf>
    <xf numFmtId="0" fontId="18" fillId="4" borderId="0" xfId="0" applyFont="1" applyFill="1" applyAlignment="1">
      <alignment vertical="center"/>
    </xf>
    <xf numFmtId="0" fontId="4" fillId="0" borderId="0" xfId="0" applyFont="1" applyAlignment="1">
      <alignment horizontal="center" vertical="center"/>
    </xf>
    <xf numFmtId="0" fontId="22" fillId="5" borderId="37" xfId="0" applyFont="1" applyFill="1" applyBorder="1" applyAlignment="1">
      <alignment horizontal="center" vertical="center" wrapText="1" readingOrder="2"/>
    </xf>
    <xf numFmtId="0" fontId="8" fillId="0" borderId="0" xfId="0" applyFont="1" applyBorder="1" applyAlignment="1">
      <alignment horizontal="center" vertical="center"/>
    </xf>
    <xf numFmtId="49" fontId="23" fillId="0" borderId="0" xfId="0" applyNumberFormat="1" applyFont="1" applyAlignment="1">
      <alignment horizontal="right" vertical="center"/>
    </xf>
    <xf numFmtId="0" fontId="22" fillId="5" borderId="38" xfId="0" applyFont="1" applyFill="1" applyBorder="1" applyAlignment="1">
      <alignment horizontal="center" vertical="center" wrapText="1" readingOrder="2"/>
    </xf>
    <xf numFmtId="0" fontId="24" fillId="0" borderId="0" xfId="0" applyFont="1" applyAlignment="1">
      <alignment vertical="center"/>
    </xf>
    <xf numFmtId="0" fontId="10" fillId="6" borderId="39" xfId="0" applyFont="1" applyFill="1" applyBorder="1" applyAlignment="1">
      <alignment horizontal="center" vertical="center" wrapText="1"/>
    </xf>
    <xf numFmtId="166" fontId="8" fillId="6" borderId="39" xfId="0" applyNumberFormat="1" applyFont="1" applyFill="1" applyBorder="1" applyAlignment="1">
      <alignment horizontal="center" vertical="center"/>
    </xf>
    <xf numFmtId="0" fontId="10" fillId="6" borderId="11" xfId="0" applyFont="1" applyFill="1" applyBorder="1" applyAlignment="1">
      <alignment horizontal="center" vertical="center" wrapText="1"/>
    </xf>
    <xf numFmtId="166" fontId="8" fillId="6" borderId="11" xfId="0" applyNumberFormat="1" applyFont="1" applyFill="1" applyBorder="1" applyAlignment="1">
      <alignment horizontal="center" vertical="center"/>
    </xf>
    <xf numFmtId="0" fontId="10" fillId="2" borderId="11" xfId="0" applyFont="1" applyFill="1" applyBorder="1" applyAlignment="1">
      <alignment horizontal="center" vertical="center" wrapText="1"/>
    </xf>
    <xf numFmtId="166" fontId="8" fillId="2" borderId="11" xfId="0" applyNumberFormat="1" applyFont="1" applyFill="1" applyBorder="1" applyAlignment="1">
      <alignment horizontal="center" vertical="center"/>
    </xf>
    <xf numFmtId="0" fontId="10" fillId="6" borderId="40" xfId="0" applyFont="1" applyFill="1" applyBorder="1" applyAlignment="1">
      <alignment horizontal="center" vertical="center" wrapText="1"/>
    </xf>
    <xf numFmtId="166" fontId="8" fillId="6" borderId="40" xfId="0" applyNumberFormat="1" applyFont="1" applyFill="1" applyBorder="1" applyAlignment="1">
      <alignment horizontal="center" vertical="center"/>
    </xf>
    <xf numFmtId="0" fontId="20" fillId="2" borderId="41" xfId="0" applyFont="1" applyFill="1" applyBorder="1" applyAlignment="1">
      <alignment horizontal="center" vertical="center" wrapText="1"/>
    </xf>
    <xf numFmtId="166" fontId="8" fillId="2" borderId="41" xfId="0" applyNumberFormat="1" applyFont="1" applyFill="1" applyBorder="1" applyAlignment="1">
      <alignment horizontal="center" vertical="center"/>
    </xf>
    <xf numFmtId="0" fontId="20" fillId="2" borderId="11" xfId="0" applyFont="1" applyFill="1" applyBorder="1" applyAlignment="1">
      <alignment horizontal="center" vertical="center" wrapText="1"/>
    </xf>
    <xf numFmtId="0" fontId="20" fillId="2" borderId="42" xfId="0" applyFont="1" applyFill="1" applyBorder="1" applyAlignment="1">
      <alignment horizontal="center" vertical="center" wrapText="1"/>
    </xf>
    <xf numFmtId="166" fontId="8" fillId="2" borderId="42" xfId="0" applyNumberFormat="1" applyFont="1" applyFill="1" applyBorder="1" applyAlignment="1">
      <alignment horizontal="center" vertical="center"/>
    </xf>
    <xf numFmtId="166" fontId="25" fillId="0" borderId="0" xfId="0" applyNumberFormat="1" applyFont="1" applyAlignment="1">
      <alignment horizontal="right" vertical="center"/>
    </xf>
    <xf numFmtId="0" fontId="4" fillId="0" borderId="0" xfId="0" applyFont="1" applyAlignment="1">
      <alignment vertical="center"/>
    </xf>
    <xf numFmtId="0" fontId="26" fillId="0" borderId="0" xfId="0" applyFont="1" applyAlignment="1">
      <alignment vertical="center"/>
    </xf>
    <xf numFmtId="49" fontId="8" fillId="2" borderId="31" xfId="0" applyNumberFormat="1" applyFont="1" applyFill="1" applyBorder="1" applyAlignment="1">
      <alignment horizontal="center"/>
    </xf>
    <xf numFmtId="49" fontId="9" fillId="2" borderId="14" xfId="0" applyNumberFormat="1" applyFont="1" applyFill="1" applyBorder="1" applyAlignment="1">
      <alignment horizontal="center" vertical="top"/>
    </xf>
    <xf numFmtId="0" fontId="8" fillId="6" borderId="0" xfId="0" applyFont="1" applyFill="1" applyAlignment="1">
      <alignment vertical="center"/>
    </xf>
    <xf numFmtId="0" fontId="5" fillId="0" borderId="0" xfId="0" applyFont="1" applyAlignment="1">
      <alignment horizontal="center" vertical="center"/>
    </xf>
    <xf numFmtId="49" fontId="8" fillId="2" borderId="10" xfId="0" applyNumberFormat="1" applyFont="1" applyFill="1" applyBorder="1" applyAlignment="1">
      <alignment horizontal="center"/>
    </xf>
    <xf numFmtId="49" fontId="4" fillId="2" borderId="14" xfId="0" applyNumberFormat="1" applyFont="1" applyFill="1" applyBorder="1" applyAlignment="1">
      <alignment horizontal="center" vertical="top"/>
    </xf>
    <xf numFmtId="49" fontId="9" fillId="5" borderId="8" xfId="0" applyNumberFormat="1" applyFont="1" applyFill="1" applyBorder="1" applyAlignment="1">
      <alignment horizontal="center" vertical="center" wrapText="1" readingOrder="1"/>
    </xf>
    <xf numFmtId="49" fontId="9" fillId="0" borderId="8" xfId="0" applyNumberFormat="1" applyFont="1" applyBorder="1" applyAlignment="1">
      <alignment horizontal="center" vertical="center" wrapText="1" readingOrder="1"/>
    </xf>
    <xf numFmtId="49" fontId="4" fillId="5" borderId="8" xfId="0" applyNumberFormat="1" applyFont="1" applyFill="1" applyBorder="1" applyAlignment="1">
      <alignment horizontal="center" vertical="center" wrapText="1" readingOrder="1"/>
    </xf>
    <xf numFmtId="166" fontId="5" fillId="0" borderId="0" xfId="0" applyNumberFormat="1" applyFont="1" applyAlignment="1">
      <alignment horizontal="right" vertical="center"/>
    </xf>
    <xf numFmtId="49" fontId="4" fillId="2" borderId="11" xfId="28" applyNumberFormat="1" applyFont="1" applyFill="1" applyBorder="1" applyAlignment="1">
      <alignment horizontal="center" vertical="center" wrapText="1"/>
    </xf>
    <xf numFmtId="0" fontId="4" fillId="5" borderId="12" xfId="0" applyFont="1" applyFill="1" applyBorder="1" applyAlignment="1">
      <alignment horizontal="left" vertical="center" wrapText="1" readingOrder="1"/>
    </xf>
    <xf numFmtId="49" fontId="4" fillId="0" borderId="11" xfId="28" applyNumberFormat="1" applyFont="1" applyFill="1" applyBorder="1" applyAlignment="1">
      <alignment horizontal="center" vertical="center" wrapText="1"/>
    </xf>
    <xf numFmtId="0" fontId="4" fillId="0" borderId="12" xfId="0" applyFont="1" applyBorder="1" applyAlignment="1">
      <alignment horizontal="left" vertical="center" wrapText="1" readingOrder="1"/>
    </xf>
    <xf numFmtId="166" fontId="1" fillId="2" borderId="7" xfId="0" applyNumberFormat="1" applyFont="1" applyFill="1" applyBorder="1" applyAlignment="1">
      <alignment horizontal="right" vertical="center"/>
    </xf>
    <xf numFmtId="49" fontId="4" fillId="0" borderId="39" xfId="28" applyNumberFormat="1" applyFont="1" applyFill="1" applyBorder="1" applyAlignment="1">
      <alignment horizontal="center" vertical="center" wrapText="1"/>
    </xf>
    <xf numFmtId="0" fontId="4" fillId="0" borderId="44" xfId="0" applyFont="1" applyBorder="1" applyAlignment="1">
      <alignment horizontal="left" vertical="center" wrapText="1" readingOrder="1"/>
    </xf>
    <xf numFmtId="166" fontId="1" fillId="2" borderId="46" xfId="0" applyNumberFormat="1" applyFont="1" applyFill="1" applyBorder="1" applyAlignment="1">
      <alignment horizontal="right" vertical="center"/>
    </xf>
    <xf numFmtId="165" fontId="1" fillId="2" borderId="46" xfId="1" applyFont="1" applyFill="1" applyBorder="1" applyAlignment="1">
      <alignment horizontal="right" vertical="center"/>
    </xf>
    <xf numFmtId="166" fontId="1" fillId="4" borderId="46" xfId="0" applyNumberFormat="1" applyFont="1" applyFill="1" applyBorder="1" applyAlignment="1">
      <alignment horizontal="right" vertical="center"/>
    </xf>
    <xf numFmtId="165" fontId="1" fillId="4" borderId="46" xfId="1" applyFont="1" applyFill="1" applyBorder="1" applyAlignment="1">
      <alignment horizontal="right" vertical="center"/>
    </xf>
    <xf numFmtId="0" fontId="18" fillId="0" borderId="0" xfId="22" applyFont="1" applyAlignment="1">
      <alignment vertical="center"/>
    </xf>
    <xf numFmtId="166" fontId="1" fillId="2" borderId="49" xfId="0" applyNumberFormat="1" applyFont="1" applyFill="1" applyBorder="1" applyAlignment="1">
      <alignment horizontal="right" vertical="center"/>
    </xf>
    <xf numFmtId="49" fontId="4" fillId="2" borderId="42" xfId="28" applyNumberFormat="1" applyFont="1" applyFill="1" applyBorder="1" applyAlignment="1">
      <alignment horizontal="center" vertical="center" wrapText="1"/>
    </xf>
    <xf numFmtId="0" fontId="4" fillId="5" borderId="43" xfId="0" applyFont="1" applyFill="1" applyBorder="1" applyAlignment="1">
      <alignment horizontal="left" vertical="center" wrapText="1" readingOrder="1"/>
    </xf>
    <xf numFmtId="0" fontId="18" fillId="0" borderId="0" xfId="0" applyFont="1" applyFill="1" applyAlignment="1">
      <alignment vertical="center"/>
    </xf>
    <xf numFmtId="0" fontId="17" fillId="0" borderId="0" xfId="22" applyFont="1" applyAlignment="1">
      <alignment vertical="center"/>
    </xf>
    <xf numFmtId="0" fontId="21" fillId="0" borderId="0" xfId="22" applyFont="1" applyAlignment="1">
      <alignment vertical="center"/>
    </xf>
    <xf numFmtId="0" fontId="4" fillId="0" borderId="0" xfId="22" applyFont="1" applyAlignment="1">
      <alignment horizontal="center" vertical="center"/>
    </xf>
    <xf numFmtId="0" fontId="1" fillId="0" borderId="0" xfId="22" applyFont="1" applyAlignment="1">
      <alignment vertical="center"/>
    </xf>
    <xf numFmtId="49" fontId="1" fillId="2" borderId="26" xfId="22" applyNumberFormat="1" applyFont="1" applyFill="1" applyBorder="1" applyAlignment="1">
      <alignment horizontal="center" vertical="center"/>
    </xf>
    <xf numFmtId="166" fontId="1" fillId="4" borderId="45" xfId="0" applyNumberFormat="1" applyFont="1" applyFill="1" applyBorder="1" applyAlignment="1">
      <alignment horizontal="right" vertical="center"/>
    </xf>
    <xf numFmtId="0" fontId="5" fillId="0" borderId="0" xfId="22" applyFont="1" applyBorder="1" applyAlignment="1">
      <alignment horizontal="center" vertical="center"/>
    </xf>
    <xf numFmtId="166" fontId="8" fillId="2" borderId="46" xfId="0" applyNumberFormat="1" applyFont="1" applyFill="1" applyBorder="1" applyAlignment="1">
      <alignment horizontal="right" vertical="center"/>
    </xf>
    <xf numFmtId="166" fontId="8" fillId="4" borderId="46" xfId="0" applyNumberFormat="1" applyFont="1" applyFill="1" applyBorder="1" applyAlignment="1">
      <alignment horizontal="right" vertical="center"/>
    </xf>
    <xf numFmtId="166" fontId="8" fillId="4" borderId="45" xfId="0" applyNumberFormat="1" applyFont="1" applyFill="1" applyBorder="1" applyAlignment="1">
      <alignment horizontal="right" vertical="center"/>
    </xf>
    <xf numFmtId="49" fontId="9" fillId="4" borderId="11" xfId="28" applyNumberFormat="1" applyFont="1" applyFill="1" applyBorder="1" applyAlignment="1">
      <alignment horizontal="center" vertical="center" wrapText="1"/>
    </xf>
    <xf numFmtId="0" fontId="9" fillId="4" borderId="12" xfId="0" applyFont="1" applyFill="1" applyBorder="1" applyAlignment="1">
      <alignment horizontal="left" vertical="center" wrapText="1" readingOrder="1"/>
    </xf>
    <xf numFmtId="0" fontId="8" fillId="4" borderId="31" xfId="28" applyFont="1" applyFill="1" applyBorder="1" applyAlignment="1">
      <alignment horizontal="center" vertical="center" wrapText="1"/>
    </xf>
    <xf numFmtId="0" fontId="8" fillId="3" borderId="8" xfId="0" applyFont="1" applyFill="1" applyBorder="1" applyAlignment="1">
      <alignment horizontal="left" vertical="center" wrapText="1" readingOrder="1"/>
    </xf>
    <xf numFmtId="49" fontId="9" fillId="2" borderId="10" xfId="28" applyNumberFormat="1" applyFont="1" applyFill="1" applyBorder="1" applyAlignment="1">
      <alignment horizontal="center" vertical="center" wrapText="1"/>
    </xf>
    <xf numFmtId="0" fontId="9" fillId="5" borderId="8" xfId="0" applyFont="1" applyFill="1" applyBorder="1" applyAlignment="1">
      <alignment horizontal="left" vertical="center" wrapText="1" readingOrder="1"/>
    </xf>
    <xf numFmtId="49" fontId="4" fillId="2" borderId="10" xfId="28" applyNumberFormat="1" applyFont="1" applyFill="1" applyBorder="1" applyAlignment="1">
      <alignment horizontal="center" vertical="center" wrapText="1"/>
    </xf>
    <xf numFmtId="0" fontId="4" fillId="5" borderId="8" xfId="0" applyFont="1" applyFill="1" applyBorder="1" applyAlignment="1">
      <alignment horizontal="left" vertical="center" wrapText="1" readingOrder="1"/>
    </xf>
    <xf numFmtId="49" fontId="22" fillId="0" borderId="10" xfId="28" applyNumberFormat="1" applyFont="1" applyFill="1" applyBorder="1" applyAlignment="1">
      <alignment horizontal="center" vertical="center" wrapText="1"/>
    </xf>
    <xf numFmtId="0" fontId="22" fillId="0" borderId="8" xfId="0" applyFont="1" applyBorder="1" applyAlignment="1">
      <alignment horizontal="left" vertical="center" wrapText="1" readingOrder="1"/>
    </xf>
    <xf numFmtId="49" fontId="4" fillId="0" borderId="10" xfId="28" applyNumberFormat="1" applyFont="1" applyFill="1" applyBorder="1" applyAlignment="1">
      <alignment horizontal="center" vertical="center" wrapText="1"/>
    </xf>
    <xf numFmtId="0" fontId="4" fillId="0" borderId="8" xfId="0" applyFont="1" applyBorder="1" applyAlignment="1">
      <alignment horizontal="left" vertical="center" wrapText="1" readingOrder="1"/>
    </xf>
    <xf numFmtId="49" fontId="9" fillId="2" borderId="14" xfId="28" applyNumberFormat="1" applyFont="1" applyFill="1" applyBorder="1" applyAlignment="1">
      <alignment horizontal="center" vertical="center" wrapText="1"/>
    </xf>
    <xf numFmtId="166" fontId="8" fillId="2" borderId="7" xfId="0" applyNumberFormat="1" applyFont="1" applyFill="1" applyBorder="1" applyAlignment="1">
      <alignment horizontal="right" vertical="center"/>
    </xf>
    <xf numFmtId="0" fontId="22" fillId="3" borderId="8" xfId="0" applyFont="1" applyFill="1" applyBorder="1" applyAlignment="1">
      <alignment horizontal="center" vertical="center" wrapText="1" readingOrder="1"/>
    </xf>
    <xf numFmtId="0" fontId="17" fillId="0" borderId="0" xfId="28" applyFont="1" applyAlignment="1">
      <alignment vertical="center" wrapText="1"/>
    </xf>
    <xf numFmtId="0" fontId="1" fillId="4" borderId="0" xfId="35" applyFill="1"/>
    <xf numFmtId="0" fontId="1" fillId="0" borderId="0" xfId="35" applyAlignment="1"/>
    <xf numFmtId="0" fontId="1" fillId="4" borderId="0" xfId="35" applyFill="1" applyAlignment="1"/>
    <xf numFmtId="0" fontId="31" fillId="0" borderId="0" xfId="35" applyFont="1"/>
    <xf numFmtId="0" fontId="1" fillId="0" borderId="0" xfId="35" applyFont="1"/>
    <xf numFmtId="0" fontId="33" fillId="0" borderId="0" xfId="35" applyFont="1"/>
    <xf numFmtId="0" fontId="17" fillId="0" borderId="0" xfId="28" applyFont="1" applyAlignment="1">
      <alignment horizontal="right" vertical="center" wrapText="1"/>
    </xf>
    <xf numFmtId="0" fontId="17" fillId="0" borderId="0" xfId="28" applyFont="1" applyAlignment="1">
      <alignment horizontal="distributed" vertical="center"/>
    </xf>
    <xf numFmtId="0" fontId="37" fillId="0" borderId="0" xfId="35" applyFont="1" applyAlignment="1">
      <alignment horizontal="distributed" vertical="center" wrapText="1"/>
    </xf>
    <xf numFmtId="0" fontId="38" fillId="0" borderId="0" xfId="28" applyFont="1" applyAlignment="1">
      <alignment horizontal="distributed" vertical="center" wrapText="1"/>
    </xf>
    <xf numFmtId="0" fontId="37" fillId="0" borderId="0" xfId="28" applyFont="1" applyAlignment="1">
      <alignment horizontal="distributed" vertical="center" wrapText="1"/>
    </xf>
    <xf numFmtId="0" fontId="6" fillId="0" borderId="0" xfId="28" applyFont="1" applyAlignment="1">
      <alignment horizontal="distributed" vertical="center" wrapText="1" readingOrder="1"/>
    </xf>
    <xf numFmtId="0" fontId="37" fillId="0" borderId="0" xfId="28" applyFont="1" applyAlignment="1">
      <alignment horizontal="distributed" vertical="top" wrapText="1"/>
    </xf>
    <xf numFmtId="0" fontId="47" fillId="0" borderId="0" xfId="28" applyFont="1" applyFill="1" applyAlignment="1">
      <alignment horizontal="distributed" vertical="center"/>
    </xf>
    <xf numFmtId="0" fontId="48" fillId="0" borderId="0" xfId="28" applyFont="1" applyAlignment="1">
      <alignment horizontal="distributed" vertical="center" wrapText="1"/>
    </xf>
    <xf numFmtId="0" fontId="17" fillId="0" borderId="0" xfId="28" applyFont="1" applyAlignment="1">
      <alignment horizontal="distributed" vertical="center" wrapText="1"/>
    </xf>
    <xf numFmtId="0" fontId="49" fillId="0" borderId="0" xfId="17" applyFont="1" applyFill="1" applyBorder="1" applyAlignment="1" applyProtection="1">
      <alignment horizontal="distributed" vertical="center"/>
    </xf>
    <xf numFmtId="0" fontId="11" fillId="0" borderId="0" xfId="28" applyFont="1" applyAlignment="1">
      <alignment horizontal="left" vertical="top" wrapText="1" indent="2"/>
    </xf>
    <xf numFmtId="0" fontId="11" fillId="0" borderId="0" xfId="28" applyFont="1" applyAlignment="1">
      <alignment vertical="top" wrapText="1"/>
    </xf>
    <xf numFmtId="0" fontId="34" fillId="0" borderId="0" xfId="28" applyFont="1" applyAlignment="1">
      <alignment horizontal="distributed" vertical="top" wrapText="1"/>
    </xf>
    <xf numFmtId="0" fontId="34" fillId="0" borderId="0" xfId="28" applyFont="1" applyAlignment="1">
      <alignment horizontal="right" vertical="top" wrapText="1" indent="3" readingOrder="2"/>
    </xf>
    <xf numFmtId="0" fontId="31" fillId="0" borderId="0" xfId="28" applyFont="1" applyAlignment="1">
      <alignment horizontal="distributed" vertical="center" wrapText="1"/>
    </xf>
    <xf numFmtId="0" fontId="53" fillId="8" borderId="0" xfId="28" applyFont="1" applyFill="1" applyAlignment="1">
      <alignment horizontal="distributed" vertical="center" wrapText="1"/>
    </xf>
    <xf numFmtId="0" fontId="23" fillId="0" borderId="0" xfId="28" applyFont="1" applyAlignment="1">
      <alignment horizontal="distributed" vertical="center" wrapText="1"/>
    </xf>
    <xf numFmtId="0" fontId="32" fillId="0" borderId="0" xfId="28" applyFont="1" applyAlignment="1">
      <alignment horizontal="distributed" vertical="center" wrapText="1"/>
    </xf>
    <xf numFmtId="0" fontId="1" fillId="0" borderId="0" xfId="28" applyFont="1" applyAlignment="1">
      <alignment horizontal="distributed" vertical="center" wrapText="1"/>
    </xf>
    <xf numFmtId="0" fontId="33" fillId="0" borderId="0" xfId="28" applyFont="1" applyAlignment="1">
      <alignment horizontal="distributed" vertical="center" wrapText="1"/>
    </xf>
    <xf numFmtId="0" fontId="54" fillId="0" borderId="0" xfId="28"/>
    <xf numFmtId="0" fontId="55" fillId="0" borderId="0" xfId="28" applyFont="1" applyAlignment="1">
      <alignment horizontal="justify" readingOrder="2"/>
    </xf>
    <xf numFmtId="0" fontId="11" fillId="0" borderId="0" xfId="28" applyFont="1" applyAlignment="1">
      <alignment horizontal="distributed" vertical="center" wrapText="1" readingOrder="1"/>
    </xf>
    <xf numFmtId="0" fontId="59" fillId="0" borderId="0" xfId="0" applyFont="1" applyAlignment="1">
      <alignment horizontal="right" vertical="center"/>
    </xf>
    <xf numFmtId="0" fontId="17" fillId="0" borderId="0" xfId="28" applyFont="1" applyAlignment="1">
      <alignment horizontal="left" vertical="top" wrapText="1" readingOrder="1"/>
    </xf>
    <xf numFmtId="0" fontId="58" fillId="0" borderId="0" xfId="28" applyFont="1" applyAlignment="1">
      <alignment horizontal="right" vertical="top" wrapText="1" readingOrder="2"/>
    </xf>
    <xf numFmtId="49" fontId="58" fillId="0" borderId="0" xfId="28" applyNumberFormat="1" applyFont="1" applyAlignment="1">
      <alignment horizontal="left" vertical="top" wrapText="1" readingOrder="2"/>
    </xf>
    <xf numFmtId="49" fontId="47" fillId="0" borderId="0" xfId="28" applyNumberFormat="1" applyFont="1" applyAlignment="1">
      <alignment horizontal="right" vertical="top" wrapText="1" readingOrder="2"/>
    </xf>
    <xf numFmtId="0" fontId="17" fillId="0" borderId="0" xfId="28" applyFont="1" applyAlignment="1">
      <alignment horizontal="distributed" vertical="top" wrapText="1"/>
    </xf>
    <xf numFmtId="0" fontId="60" fillId="0" borderId="0" xfId="28" applyFont="1" applyAlignment="1">
      <alignment horizontal="distributed" vertical="center" wrapText="1"/>
    </xf>
    <xf numFmtId="0" fontId="17" fillId="0" borderId="0" xfId="35" applyFont="1" applyAlignment="1">
      <alignment vertical="center"/>
    </xf>
    <xf numFmtId="0" fontId="17" fillId="0" borderId="0" xfId="35" applyFont="1" applyAlignment="1">
      <alignment horizontal="center" vertical="center"/>
    </xf>
    <xf numFmtId="0" fontId="17" fillId="0" borderId="0" xfId="35" applyFont="1" applyFill="1" applyAlignment="1">
      <alignment horizontal="center" vertical="center"/>
    </xf>
    <xf numFmtId="0" fontId="14" fillId="0" borderId="0" xfId="35" applyFont="1"/>
    <xf numFmtId="0" fontId="35" fillId="0" borderId="0" xfId="35" applyFont="1"/>
    <xf numFmtId="0" fontId="17" fillId="0" borderId="0" xfId="35" applyFont="1"/>
    <xf numFmtId="0" fontId="47" fillId="0" borderId="0" xfId="35" applyFont="1" applyAlignment="1">
      <alignment vertical="top"/>
    </xf>
    <xf numFmtId="0" fontId="14" fillId="0" borderId="0" xfId="35" applyFont="1" applyAlignment="1">
      <alignment vertical="center"/>
    </xf>
    <xf numFmtId="0" fontId="35" fillId="0" borderId="0" xfId="35" applyFont="1" applyAlignment="1">
      <alignment vertical="center"/>
    </xf>
    <xf numFmtId="0" fontId="11" fillId="0" borderId="0" xfId="35" applyFont="1" applyAlignment="1">
      <alignment vertical="center" readingOrder="1"/>
    </xf>
    <xf numFmtId="0" fontId="19" fillId="2" borderId="26" xfId="35" applyFont="1" applyFill="1" applyBorder="1" applyAlignment="1">
      <alignment horizontal="center" vertical="center" wrapText="1"/>
    </xf>
    <xf numFmtId="0" fontId="19" fillId="2" borderId="26" xfId="35" applyFont="1" applyFill="1" applyBorder="1" applyAlignment="1">
      <alignment horizontal="center" vertical="center" wrapText="1" readingOrder="2"/>
    </xf>
    <xf numFmtId="0" fontId="13" fillId="2" borderId="26" xfId="35" applyFont="1" applyFill="1" applyBorder="1" applyAlignment="1">
      <alignment horizontal="center" vertical="center" wrapText="1" readingOrder="1"/>
    </xf>
    <xf numFmtId="0" fontId="13" fillId="2" borderId="26" xfId="35" applyFont="1" applyFill="1" applyBorder="1" applyAlignment="1">
      <alignment horizontal="center" vertical="center" wrapText="1" readingOrder="2"/>
    </xf>
    <xf numFmtId="0" fontId="13" fillId="2" borderId="26" xfId="35" applyFont="1" applyFill="1" applyBorder="1" applyAlignment="1">
      <alignment horizontal="center" vertical="center" wrapText="1"/>
    </xf>
    <xf numFmtId="49" fontId="8" fillId="6" borderId="41" xfId="35" applyNumberFormat="1" applyFont="1" applyFill="1" applyBorder="1" applyAlignment="1">
      <alignment horizontal="center" vertical="top"/>
    </xf>
    <xf numFmtId="0" fontId="4" fillId="0" borderId="0" xfId="0" applyFont="1"/>
    <xf numFmtId="0" fontId="8" fillId="6" borderId="41" xfId="35" applyFont="1" applyFill="1" applyBorder="1" applyAlignment="1">
      <alignment horizontal="center" vertical="center" readingOrder="1"/>
    </xf>
    <xf numFmtId="0" fontId="1" fillId="0" borderId="0" xfId="0" applyFont="1" applyAlignment="1">
      <alignment horizontal="right" vertical="center"/>
    </xf>
    <xf numFmtId="49" fontId="5" fillId="6" borderId="41" xfId="35" applyNumberFormat="1" applyFont="1" applyFill="1" applyBorder="1" applyAlignment="1">
      <alignment horizontal="center" vertical="top"/>
    </xf>
    <xf numFmtId="49" fontId="8" fillId="2" borderId="11" xfId="35" applyNumberFormat="1" applyFont="1" applyFill="1" applyBorder="1" applyAlignment="1">
      <alignment horizontal="center" vertical="top"/>
    </xf>
    <xf numFmtId="0" fontId="4" fillId="2" borderId="0" xfId="0" applyFont="1" applyFill="1"/>
    <xf numFmtId="0" fontId="8" fillId="2" borderId="11" xfId="35" applyFont="1" applyFill="1" applyBorder="1" applyAlignment="1">
      <alignment horizontal="center" vertical="center" readingOrder="1"/>
    </xf>
    <xf numFmtId="0" fontId="1" fillId="2" borderId="0" xfId="0" applyFont="1" applyFill="1" applyAlignment="1">
      <alignment horizontal="right" vertical="center"/>
    </xf>
    <xf numFmtId="49" fontId="5" fillId="2" borderId="11" xfId="35" applyNumberFormat="1" applyFont="1" applyFill="1" applyBorder="1" applyAlignment="1">
      <alignment horizontal="center" vertical="top"/>
    </xf>
    <xf numFmtId="49" fontId="8" fillId="6" borderId="11" xfId="35" applyNumberFormat="1" applyFont="1" applyFill="1" applyBorder="1" applyAlignment="1">
      <alignment horizontal="center" vertical="top"/>
    </xf>
    <xf numFmtId="0" fontId="8" fillId="6" borderId="11" xfId="35" applyFont="1" applyFill="1" applyBorder="1" applyAlignment="1">
      <alignment horizontal="center" vertical="center" readingOrder="1"/>
    </xf>
    <xf numFmtId="49" fontId="5" fillId="6" borderId="11" xfId="35" applyNumberFormat="1" applyFont="1" applyFill="1" applyBorder="1" applyAlignment="1">
      <alignment horizontal="center" vertical="top"/>
    </xf>
    <xf numFmtId="0" fontId="8" fillId="0" borderId="0" xfId="0" applyFont="1" applyAlignment="1">
      <alignment horizontal="center" vertical="center" wrapText="1"/>
    </xf>
    <xf numFmtId="0" fontId="5" fillId="0" borderId="0" xfId="0" applyFont="1" applyAlignment="1">
      <alignment horizontal="center" vertical="center" wrapText="1"/>
    </xf>
    <xf numFmtId="49" fontId="8" fillId="2" borderId="11" xfId="35" applyNumberFormat="1" applyFont="1" applyFill="1" applyBorder="1" applyAlignment="1">
      <alignment horizontal="center" vertical="center"/>
    </xf>
    <xf numFmtId="0" fontId="4" fillId="2" borderId="0" xfId="0" applyFont="1" applyFill="1" applyAlignment="1">
      <alignment vertical="center"/>
    </xf>
    <xf numFmtId="49" fontId="5" fillId="2" borderId="11" xfId="35" applyNumberFormat="1" applyFont="1" applyFill="1" applyBorder="1" applyAlignment="1">
      <alignment horizontal="center" vertical="top" readingOrder="2"/>
    </xf>
    <xf numFmtId="49" fontId="8" fillId="0" borderId="11" xfId="35" applyNumberFormat="1" applyFont="1" applyFill="1" applyBorder="1" applyAlignment="1">
      <alignment horizontal="center" vertical="center"/>
    </xf>
    <xf numFmtId="49" fontId="5" fillId="6" borderId="11" xfId="35" applyNumberFormat="1" applyFont="1" applyFill="1" applyBorder="1" applyAlignment="1">
      <alignment horizontal="center" vertical="top" readingOrder="2"/>
    </xf>
    <xf numFmtId="0" fontId="4" fillId="0" borderId="0" xfId="0" applyFont="1" applyFill="1" applyAlignment="1">
      <alignment vertical="center"/>
    </xf>
    <xf numFmtId="0" fontId="8" fillId="0" borderId="11" xfId="35" applyFont="1" applyFill="1" applyBorder="1" applyAlignment="1">
      <alignment horizontal="center" vertical="center" readingOrder="1"/>
    </xf>
    <xf numFmtId="0" fontId="1" fillId="0" borderId="0" xfId="0" applyFont="1" applyFill="1" applyAlignment="1">
      <alignment horizontal="right" vertical="center"/>
    </xf>
    <xf numFmtId="49" fontId="5" fillId="0" borderId="11" xfId="35" applyNumberFormat="1" applyFont="1" applyFill="1" applyBorder="1" applyAlignment="1">
      <alignment horizontal="center" vertical="top" readingOrder="2"/>
    </xf>
    <xf numFmtId="49" fontId="8" fillId="6" borderId="11" xfId="35" applyNumberFormat="1" applyFont="1" applyFill="1" applyBorder="1" applyAlignment="1">
      <alignment horizontal="center" vertical="center"/>
    </xf>
    <xf numFmtId="49" fontId="8" fillId="2" borderId="42" xfId="35" applyNumberFormat="1" applyFont="1" applyFill="1" applyBorder="1" applyAlignment="1">
      <alignment horizontal="center" vertical="center"/>
    </xf>
    <xf numFmtId="0" fontId="4" fillId="2" borderId="0" xfId="0" applyFont="1" applyFill="1" applyBorder="1" applyAlignment="1">
      <alignment vertical="center"/>
    </xf>
    <xf numFmtId="0" fontId="8" fillId="2" borderId="42" xfId="35" applyFont="1" applyFill="1" applyBorder="1" applyAlignment="1">
      <alignment horizontal="center" vertical="center" readingOrder="1"/>
    </xf>
    <xf numFmtId="0" fontId="1" fillId="2" borderId="0" xfId="0" applyFont="1" applyFill="1" applyBorder="1" applyAlignment="1">
      <alignment horizontal="right" vertical="center"/>
    </xf>
    <xf numFmtId="49" fontId="5" fillId="2" borderId="42" xfId="35" applyNumberFormat="1" applyFont="1" applyFill="1" applyBorder="1" applyAlignment="1">
      <alignment horizontal="center" vertical="top" readingOrder="2"/>
    </xf>
    <xf numFmtId="49" fontId="8" fillId="6" borderId="39" xfId="35" applyNumberFormat="1" applyFont="1" applyFill="1" applyBorder="1" applyAlignment="1">
      <alignment horizontal="center" vertical="center"/>
    </xf>
    <xf numFmtId="0" fontId="8" fillId="6" borderId="39" xfId="35" applyFont="1" applyFill="1" applyBorder="1" applyAlignment="1">
      <alignment horizontal="center" vertical="center" readingOrder="1"/>
    </xf>
    <xf numFmtId="49" fontId="5" fillId="6" borderId="39" xfId="35" applyNumberFormat="1" applyFont="1" applyFill="1" applyBorder="1" applyAlignment="1">
      <alignment horizontal="center" vertical="top" readingOrder="2"/>
    </xf>
    <xf numFmtId="49" fontId="8" fillId="6" borderId="42" xfId="35" applyNumberFormat="1" applyFont="1" applyFill="1" applyBorder="1" applyAlignment="1">
      <alignment horizontal="center" vertical="top"/>
    </xf>
    <xf numFmtId="0" fontId="9" fillId="0" borderId="17" xfId="0" applyFont="1" applyBorder="1" applyAlignment="1">
      <alignment wrapText="1"/>
    </xf>
    <xf numFmtId="0" fontId="8" fillId="6" borderId="42" xfId="35" applyFont="1" applyFill="1" applyBorder="1" applyAlignment="1">
      <alignment horizontal="center" vertical="center" wrapText="1" readingOrder="1"/>
    </xf>
    <xf numFmtId="0" fontId="8" fillId="0" borderId="17" xfId="0" applyFont="1" applyBorder="1" applyAlignment="1">
      <alignment wrapText="1"/>
    </xf>
    <xf numFmtId="49" fontId="5" fillId="6" borderId="42" xfId="35" applyNumberFormat="1" applyFont="1" applyFill="1" applyBorder="1" applyAlignment="1">
      <alignment horizontal="center" vertical="top" readingOrder="2"/>
    </xf>
    <xf numFmtId="0" fontId="17" fillId="0" borderId="0" xfId="35" applyFont="1" applyAlignment="1"/>
    <xf numFmtId="0" fontId="48" fillId="0" borderId="0" xfId="22" applyFont="1" applyAlignment="1">
      <alignment vertical="center" wrapText="1"/>
    </xf>
    <xf numFmtId="0" fontId="17" fillId="0" borderId="0" xfId="22" applyFont="1" applyAlignment="1">
      <alignment vertical="center" wrapText="1"/>
    </xf>
    <xf numFmtId="0" fontId="6" fillId="0" borderId="0" xfId="22" applyFont="1" applyAlignment="1">
      <alignment vertical="center" wrapText="1" readingOrder="1"/>
    </xf>
    <xf numFmtId="0" fontId="11" fillId="0" borderId="0" xfId="22" applyFont="1" applyAlignment="1">
      <alignment vertical="center" wrapText="1" readingOrder="1"/>
    </xf>
    <xf numFmtId="0" fontId="17" fillId="0" borderId="0" xfId="34" applyFont="1" applyAlignment="1">
      <alignment vertical="center" wrapText="1"/>
    </xf>
    <xf numFmtId="0" fontId="17" fillId="0" borderId="0" xfId="34" applyFont="1" applyAlignment="1">
      <alignment vertical="top" wrapText="1"/>
    </xf>
    <xf numFmtId="0" fontId="62" fillId="0" borderId="0" xfId="28" applyFont="1" applyAlignment="1">
      <alignment horizontal="left" vertical="center" wrapText="1" indent="11" readingOrder="2"/>
    </xf>
    <xf numFmtId="0" fontId="63" fillId="0" borderId="0" xfId="28" applyFont="1" applyAlignment="1">
      <alignment horizontal="left" vertical="center" wrapText="1" readingOrder="2"/>
    </xf>
    <xf numFmtId="0" fontId="63" fillId="0" borderId="0" xfId="28" applyFont="1" applyAlignment="1">
      <alignment horizontal="left" vertical="center" readingOrder="2"/>
    </xf>
    <xf numFmtId="0" fontId="57" fillId="0" borderId="0" xfId="22" applyFont="1" applyAlignment="1">
      <alignment horizontal="center" vertical="center" wrapText="1"/>
    </xf>
    <xf numFmtId="0" fontId="31" fillId="0" borderId="0" xfId="22" applyFont="1" applyAlignment="1">
      <alignment vertical="center" wrapText="1"/>
    </xf>
    <xf numFmtId="0" fontId="23" fillId="0" borderId="0" xfId="22" applyFont="1" applyAlignment="1">
      <alignment vertical="center" wrapText="1"/>
    </xf>
    <xf numFmtId="0" fontId="32" fillId="0" borderId="0" xfId="22" applyFont="1" applyAlignment="1">
      <alignment vertical="center" wrapText="1"/>
    </xf>
    <xf numFmtId="0" fontId="1" fillId="0" borderId="0" xfId="22" applyFont="1" applyAlignment="1">
      <alignment vertical="center" wrapText="1"/>
    </xf>
    <xf numFmtId="0" fontId="33" fillId="0" borderId="0" xfId="22" applyFont="1" applyAlignment="1">
      <alignment vertical="center" wrapText="1"/>
    </xf>
    <xf numFmtId="0" fontId="54" fillId="0" borderId="0" xfId="29" applyAlignment="1">
      <alignment vertical="center"/>
    </xf>
    <xf numFmtId="0" fontId="54" fillId="0" borderId="0" xfId="28" applyAlignment="1">
      <alignment vertical="center"/>
    </xf>
    <xf numFmtId="0" fontId="31" fillId="0" borderId="0" xfId="28" applyFont="1" applyAlignment="1">
      <alignment vertical="center"/>
    </xf>
    <xf numFmtId="0" fontId="1" fillId="0" borderId="0" xfId="28" applyFont="1" applyAlignment="1">
      <alignment vertical="center"/>
    </xf>
    <xf numFmtId="49" fontId="10" fillId="2" borderId="7" xfId="22" applyNumberFormat="1" applyFont="1" applyFill="1" applyBorder="1" applyAlignment="1">
      <alignment horizontal="center" vertical="top" wrapText="1"/>
    </xf>
    <xf numFmtId="0" fontId="12" fillId="2" borderId="19" xfId="28" applyFont="1" applyFill="1" applyBorder="1" applyAlignment="1">
      <alignment horizontal="right" vertical="center" wrapText="1"/>
    </xf>
    <xf numFmtId="166" fontId="1" fillId="4" borderId="53" xfId="0" applyNumberFormat="1" applyFont="1" applyFill="1" applyBorder="1" applyAlignment="1">
      <alignment horizontal="right" vertical="center"/>
    </xf>
    <xf numFmtId="166" fontId="8" fillId="2" borderId="49" xfId="0" applyNumberFormat="1" applyFont="1" applyFill="1" applyBorder="1" applyAlignment="1">
      <alignment horizontal="right" vertical="center"/>
    </xf>
    <xf numFmtId="166" fontId="8" fillId="4" borderId="53" xfId="0" applyNumberFormat="1" applyFont="1" applyFill="1" applyBorder="1" applyAlignment="1">
      <alignment horizontal="right" vertical="center"/>
    </xf>
    <xf numFmtId="0" fontId="89" fillId="0" borderId="0" xfId="58" applyFont="1" applyAlignment="1">
      <alignment vertical="center"/>
    </xf>
    <xf numFmtId="0" fontId="89" fillId="0" borderId="0" xfId="58" applyFont="1" applyAlignment="1">
      <alignment vertical="center" wrapText="1"/>
    </xf>
    <xf numFmtId="0" fontId="91" fillId="0" borderId="0" xfId="58" applyFont="1" applyAlignment="1">
      <alignment horizontal="center" vertical="center" wrapText="1"/>
    </xf>
    <xf numFmtId="0" fontId="89" fillId="0" borderId="0" xfId="58" applyFont="1" applyAlignment="1">
      <alignment horizontal="right" vertical="center" wrapText="1"/>
    </xf>
    <xf numFmtId="0" fontId="98" fillId="2" borderId="31" xfId="58" applyFont="1" applyFill="1" applyBorder="1" applyAlignment="1">
      <alignment horizontal="center" vertical="center" wrapText="1"/>
    </xf>
    <xf numFmtId="0" fontId="91" fillId="2" borderId="14" xfId="58" applyFont="1" applyFill="1" applyBorder="1" applyAlignment="1">
      <alignment horizontal="center" vertical="center" wrapText="1"/>
    </xf>
    <xf numFmtId="0" fontId="99" fillId="0" borderId="0" xfId="58" applyFont="1" applyAlignment="1">
      <alignment vertical="center" wrapText="1"/>
    </xf>
    <xf numFmtId="0" fontId="99" fillId="6" borderId="0" xfId="58" applyFont="1" applyFill="1" applyAlignment="1">
      <alignment vertical="center" wrapText="1"/>
    </xf>
    <xf numFmtId="0" fontId="89" fillId="6" borderId="0" xfId="58" applyFont="1" applyFill="1" applyAlignment="1">
      <alignment vertical="center" wrapText="1"/>
    </xf>
    <xf numFmtId="0" fontId="89" fillId="0" borderId="0" xfId="58" applyFont="1" applyFill="1" applyAlignment="1">
      <alignment vertical="center" wrapText="1"/>
    </xf>
    <xf numFmtId="49" fontId="95" fillId="0" borderId="24" xfId="58" applyNumberFormat="1" applyFont="1" applyFill="1" applyBorder="1" applyAlignment="1">
      <alignment vertical="center" wrapText="1"/>
    </xf>
    <xf numFmtId="0" fontId="89" fillId="0" borderId="0" xfId="0" applyFont="1" applyAlignment="1">
      <alignment vertical="center"/>
    </xf>
    <xf numFmtId="0" fontId="104" fillId="0" borderId="0" xfId="0" applyFont="1" applyAlignment="1">
      <alignment vertical="center"/>
    </xf>
    <xf numFmtId="49" fontId="98" fillId="2" borderId="10" xfId="0" applyNumberFormat="1" applyFont="1" applyFill="1" applyBorder="1" applyAlignment="1">
      <alignment horizontal="center" vertical="center"/>
    </xf>
    <xf numFmtId="49" fontId="95" fillId="2" borderId="14" xfId="0" applyNumberFormat="1" applyFont="1" applyFill="1" applyBorder="1" applyAlignment="1">
      <alignment horizontal="center" vertical="center"/>
    </xf>
    <xf numFmtId="49" fontId="91" fillId="2" borderId="14" xfId="0" applyNumberFormat="1" applyFont="1" applyFill="1" applyBorder="1" applyAlignment="1">
      <alignment horizontal="center" vertical="center"/>
    </xf>
    <xf numFmtId="0" fontId="104" fillId="0" borderId="0" xfId="0" applyFont="1" applyBorder="1" applyAlignment="1">
      <alignment vertical="center"/>
    </xf>
    <xf numFmtId="0" fontId="104" fillId="4" borderId="0" xfId="0" applyFont="1" applyFill="1" applyBorder="1" applyAlignment="1">
      <alignment vertical="center"/>
    </xf>
    <xf numFmtId="0" fontId="104" fillId="0" borderId="0" xfId="0" applyFont="1" applyFill="1" applyAlignment="1">
      <alignment vertical="center"/>
    </xf>
    <xf numFmtId="0" fontId="91" fillId="0" borderId="0" xfId="0" applyFont="1" applyAlignment="1">
      <alignment horizontal="center" vertical="center"/>
    </xf>
    <xf numFmtId="0" fontId="101" fillId="0" borderId="0" xfId="0" applyFont="1" applyAlignment="1">
      <alignment vertical="center"/>
    </xf>
    <xf numFmtId="0" fontId="105" fillId="0" borderId="0" xfId="0" applyFont="1" applyAlignment="1">
      <alignment vertical="center"/>
    </xf>
    <xf numFmtId="49" fontId="98" fillId="0" borderId="0" xfId="0" applyNumberFormat="1" applyFont="1" applyAlignment="1">
      <alignment horizontal="center" vertical="center"/>
    </xf>
    <xf numFmtId="49" fontId="98" fillId="0" borderId="0" xfId="0" applyNumberFormat="1" applyFont="1" applyAlignment="1">
      <alignment vertical="center"/>
    </xf>
    <xf numFmtId="0" fontId="97" fillId="0" borderId="0" xfId="0" applyFont="1" applyBorder="1" applyAlignment="1">
      <alignment horizontal="center" vertical="center"/>
    </xf>
    <xf numFmtId="49" fontId="97" fillId="0" borderId="0" xfId="0" applyNumberFormat="1" applyFont="1" applyAlignment="1">
      <alignment horizontal="right" vertical="center"/>
    </xf>
    <xf numFmtId="0" fontId="95" fillId="2" borderId="26" xfId="0" applyFont="1" applyFill="1" applyBorder="1" applyAlignment="1">
      <alignment horizontal="center" vertical="center" wrapText="1"/>
    </xf>
    <xf numFmtId="49" fontId="95" fillId="2" borderId="26" xfId="0" applyNumberFormat="1" applyFont="1" applyFill="1" applyBorder="1" applyAlignment="1">
      <alignment horizontal="center" vertical="center"/>
    </xf>
    <xf numFmtId="0" fontId="100" fillId="5" borderId="34" xfId="0" applyFont="1" applyFill="1" applyBorder="1" applyAlignment="1">
      <alignment horizontal="center" vertical="center" wrapText="1" readingOrder="2"/>
    </xf>
    <xf numFmtId="0" fontId="100" fillId="5" borderId="37" xfId="0" applyFont="1" applyFill="1" applyBorder="1" applyAlignment="1">
      <alignment horizontal="center" vertical="center" wrapText="1" readingOrder="2"/>
    </xf>
    <xf numFmtId="0" fontId="100" fillId="5" borderId="38" xfId="0" applyFont="1" applyFill="1" applyBorder="1" applyAlignment="1">
      <alignment horizontal="center" vertical="center" wrapText="1" readingOrder="2"/>
    </xf>
    <xf numFmtId="0" fontId="97" fillId="0" borderId="0" xfId="0" applyFont="1" applyAlignment="1">
      <alignment vertical="center"/>
    </xf>
    <xf numFmtId="0" fontId="5" fillId="0" borderId="0" xfId="0" applyFont="1" applyBorder="1" applyAlignment="1">
      <alignment vertical="center"/>
    </xf>
    <xf numFmtId="0" fontId="91" fillId="0" borderId="0" xfId="0" applyFont="1" applyAlignment="1">
      <alignment vertical="center"/>
    </xf>
    <xf numFmtId="49" fontId="106" fillId="2" borderId="26" xfId="0" applyNumberFormat="1" applyFont="1" applyFill="1" applyBorder="1" applyAlignment="1">
      <alignment horizontal="center" vertical="center" wrapText="1"/>
    </xf>
    <xf numFmtId="49" fontId="106" fillId="2" borderId="26" xfId="0" applyNumberFormat="1" applyFont="1" applyFill="1" applyBorder="1" applyAlignment="1">
      <alignment horizontal="center" vertical="center" wrapText="1" readingOrder="1"/>
    </xf>
    <xf numFmtId="49" fontId="98" fillId="2" borderId="26" xfId="0" applyNumberFormat="1" applyFont="1" applyFill="1" applyBorder="1" applyAlignment="1">
      <alignment horizontal="center" vertical="center" wrapText="1"/>
    </xf>
    <xf numFmtId="0" fontId="104" fillId="0" borderId="0" xfId="0" applyFont="1" applyAlignment="1">
      <alignment horizontal="center" vertical="center"/>
    </xf>
    <xf numFmtId="0" fontId="90" fillId="0" borderId="0" xfId="0" applyFont="1" applyAlignment="1">
      <alignment vertical="center" wrapText="1" readingOrder="1"/>
    </xf>
    <xf numFmtId="166" fontId="104" fillId="0" borderId="0" xfId="0" applyNumberFormat="1" applyFont="1" applyAlignment="1">
      <alignment horizontal="right" vertical="center"/>
    </xf>
    <xf numFmtId="49" fontId="98" fillId="2" borderId="10" xfId="0" applyNumberFormat="1" applyFont="1" applyFill="1" applyBorder="1" applyAlignment="1">
      <alignment horizontal="center" wrapText="1"/>
    </xf>
    <xf numFmtId="49" fontId="107" fillId="2" borderId="14" xfId="0" applyNumberFormat="1" applyFont="1" applyFill="1" applyBorder="1" applyAlignment="1">
      <alignment horizontal="center" vertical="top" wrapText="1"/>
    </xf>
    <xf numFmtId="49" fontId="106" fillId="2" borderId="14" xfId="0" applyNumberFormat="1" applyFont="1" applyFill="1" applyBorder="1" applyAlignment="1">
      <alignment horizontal="center" vertical="top" wrapText="1"/>
    </xf>
    <xf numFmtId="168" fontId="97" fillId="0" borderId="0" xfId="61" applyNumberFormat="1" applyFont="1" applyAlignment="1">
      <alignment vertical="center"/>
    </xf>
    <xf numFmtId="0" fontId="108" fillId="0" borderId="0" xfId="0" applyFont="1" applyAlignment="1">
      <alignment vertical="center"/>
    </xf>
    <xf numFmtId="49" fontId="97" fillId="0" borderId="0" xfId="62" applyNumberFormat="1" applyFont="1" applyAlignment="1">
      <alignment horizontal="right" vertical="center"/>
    </xf>
    <xf numFmtId="49" fontId="98" fillId="2" borderId="4" xfId="62" applyNumberFormat="1" applyFont="1" applyFill="1" applyBorder="1" applyAlignment="1">
      <alignment horizontal="center"/>
    </xf>
    <xf numFmtId="49" fontId="106" fillId="2" borderId="7" xfId="62" applyNumberFormat="1" applyFont="1" applyFill="1" applyBorder="1" applyAlignment="1">
      <alignment horizontal="center" vertical="top" wrapText="1"/>
    </xf>
    <xf numFmtId="0" fontId="109" fillId="0" borderId="0" xfId="0" applyFont="1" applyAlignment="1">
      <alignment vertical="center"/>
    </xf>
    <xf numFmtId="0" fontId="108" fillId="0" borderId="0" xfId="0" applyFont="1" applyAlignment="1">
      <alignment horizontal="center" vertical="center"/>
    </xf>
    <xf numFmtId="0" fontId="108" fillId="0" borderId="0" xfId="0" applyFont="1" applyAlignment="1">
      <alignment horizontal="left" vertical="center"/>
    </xf>
    <xf numFmtId="0" fontId="17" fillId="0" borderId="0" xfId="58" applyFont="1" applyAlignment="1">
      <alignment vertical="center" wrapText="1"/>
    </xf>
    <xf numFmtId="0" fontId="3" fillId="0" borderId="0" xfId="22" applyFont="1" applyAlignment="1">
      <alignment vertical="center"/>
    </xf>
    <xf numFmtId="166" fontId="1" fillId="4" borderId="1" xfId="22" applyNumberFormat="1" applyFont="1" applyFill="1" applyBorder="1" applyAlignment="1">
      <alignment horizontal="right" vertical="center"/>
    </xf>
    <xf numFmtId="0" fontId="18" fillId="0" borderId="0" xfId="22"/>
    <xf numFmtId="166" fontId="1" fillId="2" borderId="10" xfId="22" applyNumberFormat="1" applyFont="1" applyFill="1" applyBorder="1" applyAlignment="1">
      <alignment horizontal="right" vertical="center"/>
    </xf>
    <xf numFmtId="166" fontId="1" fillId="4" borderId="10" xfId="22" applyNumberFormat="1" applyFont="1" applyFill="1" applyBorder="1" applyAlignment="1">
      <alignment horizontal="right" vertical="center"/>
    </xf>
    <xf numFmtId="166" fontId="1" fillId="4" borderId="4" xfId="22" applyNumberFormat="1" applyFont="1" applyFill="1" applyBorder="1" applyAlignment="1">
      <alignment horizontal="right" vertical="center"/>
    </xf>
    <xf numFmtId="166" fontId="1" fillId="2" borderId="4" xfId="22" applyNumberFormat="1" applyFont="1" applyFill="1" applyBorder="1" applyAlignment="1">
      <alignment horizontal="right" vertical="center"/>
    </xf>
    <xf numFmtId="166" fontId="1" fillId="2" borderId="0" xfId="22" applyNumberFormat="1" applyFont="1" applyFill="1" applyBorder="1" applyAlignment="1">
      <alignment horizontal="right" vertical="center"/>
    </xf>
    <xf numFmtId="166" fontId="1" fillId="4" borderId="0" xfId="22" applyNumberFormat="1" applyFont="1" applyFill="1" applyBorder="1" applyAlignment="1">
      <alignment horizontal="right" vertical="center"/>
    </xf>
    <xf numFmtId="0" fontId="4" fillId="0" borderId="0" xfId="22" applyFont="1" applyAlignment="1">
      <alignment horizontal="right"/>
    </xf>
    <xf numFmtId="0" fontId="5" fillId="0" borderId="0" xfId="22" applyFont="1" applyAlignment="1">
      <alignment vertical="center"/>
    </xf>
    <xf numFmtId="0" fontId="18" fillId="0" borderId="0" xfId="22" applyAlignment="1">
      <alignment horizontal="center"/>
    </xf>
    <xf numFmtId="167" fontId="18" fillId="0" borderId="0" xfId="22" applyNumberFormat="1"/>
    <xf numFmtId="49" fontId="5" fillId="0" borderId="0" xfId="62" applyNumberFormat="1" applyFont="1" applyAlignment="1">
      <alignment horizontal="right" vertical="center"/>
    </xf>
    <xf numFmtId="0" fontId="62" fillId="0" borderId="0" xfId="28" applyFont="1" applyAlignment="1">
      <alignment horizontal="left" vertical="center" wrapText="1" indent="11" readingOrder="2"/>
    </xf>
    <xf numFmtId="166" fontId="1" fillId="2" borderId="32" xfId="22" applyNumberFormat="1" applyFont="1" applyFill="1" applyBorder="1" applyAlignment="1">
      <alignment horizontal="right" vertical="center"/>
    </xf>
    <xf numFmtId="165" fontId="1" fillId="2" borderId="32" xfId="1" applyFont="1" applyFill="1" applyBorder="1" applyAlignment="1">
      <alignment horizontal="right" vertical="center"/>
    </xf>
    <xf numFmtId="166" fontId="1" fillId="4" borderId="62" xfId="22" applyNumberFormat="1" applyFont="1" applyFill="1" applyBorder="1" applyAlignment="1">
      <alignment horizontal="right" vertical="center"/>
    </xf>
    <xf numFmtId="165" fontId="1" fillId="4" borderId="62" xfId="1" applyFont="1" applyFill="1" applyBorder="1" applyAlignment="1">
      <alignment horizontal="right" vertical="center"/>
    </xf>
    <xf numFmtId="49" fontId="9" fillId="2" borderId="39" xfId="28" applyNumberFormat="1" applyFont="1" applyFill="1" applyBorder="1" applyAlignment="1">
      <alignment horizontal="center" vertical="center" wrapText="1"/>
    </xf>
    <xf numFmtId="166" fontId="8" fillId="4" borderId="51" xfId="0" applyNumberFormat="1" applyFont="1" applyFill="1" applyBorder="1" applyAlignment="1">
      <alignment horizontal="right" vertical="center"/>
    </xf>
    <xf numFmtId="0" fontId="6" fillId="0" borderId="0" xfId="35" applyFont="1" applyAlignment="1">
      <alignment vertical="center" wrapText="1" readingOrder="1"/>
    </xf>
    <xf numFmtId="49" fontId="8" fillId="6" borderId="40" xfId="35" applyNumberFormat="1" applyFont="1" applyFill="1" applyBorder="1" applyAlignment="1">
      <alignment horizontal="center" vertical="center"/>
    </xf>
    <xf numFmtId="0" fontId="4" fillId="0" borderId="0" xfId="0" applyFont="1" applyBorder="1" applyAlignment="1">
      <alignment vertical="center"/>
    </xf>
    <xf numFmtId="0" fontId="8" fillId="6" borderId="40" xfId="35" applyFont="1" applyFill="1" applyBorder="1" applyAlignment="1">
      <alignment horizontal="center" vertical="center" readingOrder="1"/>
    </xf>
    <xf numFmtId="0" fontId="1" fillId="0" borderId="0" xfId="0" applyFont="1" applyBorder="1" applyAlignment="1">
      <alignment horizontal="right" vertical="center"/>
    </xf>
    <xf numFmtId="49" fontId="5" fillId="6" borderId="40" xfId="35" applyNumberFormat="1" applyFont="1" applyFill="1" applyBorder="1" applyAlignment="1">
      <alignment horizontal="center" vertical="top" readingOrder="2"/>
    </xf>
    <xf numFmtId="49" fontId="8" fillId="2" borderId="10" xfId="35" applyNumberFormat="1" applyFont="1" applyFill="1" applyBorder="1" applyAlignment="1">
      <alignment horizontal="center" vertical="center"/>
    </xf>
    <xf numFmtId="0" fontId="8" fillId="2" borderId="10" xfId="35" applyFont="1" applyFill="1" applyBorder="1" applyAlignment="1">
      <alignment horizontal="center" vertical="center" readingOrder="1"/>
    </xf>
    <xf numFmtId="49" fontId="5" fillId="2" borderId="10" xfId="35" applyNumberFormat="1" applyFont="1" applyFill="1" applyBorder="1" applyAlignment="1">
      <alignment horizontal="center" vertical="top" readingOrder="2"/>
    </xf>
    <xf numFmtId="0" fontId="8" fillId="0" borderId="0" xfId="0" applyFont="1" applyBorder="1" applyAlignment="1">
      <alignment horizontal="center" vertical="center" wrapText="1"/>
    </xf>
    <xf numFmtId="0" fontId="5" fillId="0" borderId="0" xfId="0" applyFont="1" applyBorder="1" applyAlignment="1">
      <alignment horizontal="center" wrapText="1"/>
    </xf>
    <xf numFmtId="0" fontId="6" fillId="0" borderId="0" xfId="28" applyFont="1" applyAlignment="1">
      <alignment vertical="center" wrapText="1" readingOrder="1"/>
    </xf>
    <xf numFmtId="0" fontId="90" fillId="0" borderId="0" xfId="0" applyFont="1" applyAlignment="1">
      <alignment vertical="center" readingOrder="1"/>
    </xf>
    <xf numFmtId="1" fontId="1" fillId="2" borderId="10" xfId="58" applyNumberFormat="1" applyFont="1" applyFill="1" applyBorder="1" applyAlignment="1">
      <alignment horizontal="right" vertical="center" wrapText="1" readingOrder="1"/>
    </xf>
    <xf numFmtId="1" fontId="1" fillId="6" borderId="10" xfId="58" applyNumberFormat="1" applyFont="1" applyFill="1" applyBorder="1" applyAlignment="1">
      <alignment horizontal="right" vertical="center" wrapText="1" readingOrder="1"/>
    </xf>
    <xf numFmtId="1" fontId="1" fillId="4" borderId="10" xfId="58" applyNumberFormat="1" applyFont="1" applyFill="1" applyBorder="1" applyAlignment="1">
      <alignment horizontal="right" vertical="center" wrapText="1" readingOrder="1"/>
    </xf>
    <xf numFmtId="0" fontId="4" fillId="4" borderId="9" xfId="0" applyFont="1" applyFill="1" applyBorder="1" applyAlignment="1">
      <alignment horizontal="left" vertical="center" wrapText="1" readingOrder="1"/>
    </xf>
    <xf numFmtId="49" fontId="4" fillId="4" borderId="8" xfId="0" applyNumberFormat="1" applyFont="1" applyFill="1" applyBorder="1" applyAlignment="1">
      <alignment horizontal="center" vertical="center" wrapText="1" readingOrder="1"/>
    </xf>
    <xf numFmtId="1" fontId="1" fillId="4" borderId="31" xfId="58" applyNumberFormat="1" applyFont="1" applyFill="1" applyBorder="1" applyAlignment="1">
      <alignment horizontal="right" vertical="center" wrapText="1" readingOrder="1"/>
    </xf>
    <xf numFmtId="0" fontId="22" fillId="3" borderId="55" xfId="0" applyFont="1" applyFill="1" applyBorder="1" applyAlignment="1">
      <alignment horizontal="left" vertical="center" wrapText="1" readingOrder="1"/>
    </xf>
    <xf numFmtId="0" fontId="22" fillId="3" borderId="54" xfId="0" applyFont="1" applyFill="1" applyBorder="1" applyAlignment="1">
      <alignment horizontal="center" vertical="center" wrapText="1" readingOrder="1"/>
    </xf>
    <xf numFmtId="166" fontId="98" fillId="4" borderId="51" xfId="0" applyNumberFormat="1" applyFont="1" applyFill="1" applyBorder="1" applyAlignment="1">
      <alignment horizontal="right" vertical="center"/>
    </xf>
    <xf numFmtId="1" fontId="1" fillId="2" borderId="14" xfId="58" applyNumberFormat="1" applyFont="1" applyFill="1" applyBorder="1" applyAlignment="1">
      <alignment horizontal="right" vertical="center" wrapText="1" readingOrder="1"/>
    </xf>
    <xf numFmtId="49" fontId="4" fillId="5" borderId="13" xfId="0" applyNumberFormat="1" applyFont="1" applyFill="1" applyBorder="1" applyAlignment="1">
      <alignment horizontal="center" vertical="center" wrapText="1" readingOrder="1"/>
    </xf>
    <xf numFmtId="0" fontId="22" fillId="2" borderId="8" xfId="0" applyFont="1" applyFill="1" applyBorder="1" applyAlignment="1">
      <alignment horizontal="center" vertical="center" wrapText="1" readingOrder="1"/>
    </xf>
    <xf numFmtId="0" fontId="22" fillId="2" borderId="9" xfId="0" applyFont="1" applyFill="1" applyBorder="1" applyAlignment="1">
      <alignment horizontal="left" vertical="center" wrapText="1" readingOrder="1"/>
    </xf>
    <xf numFmtId="0" fontId="4" fillId="4" borderId="8" xfId="0" applyFont="1" applyFill="1" applyBorder="1" applyAlignment="1">
      <alignment horizontal="center" vertical="center" wrapText="1" readingOrder="1"/>
    </xf>
    <xf numFmtId="0" fontId="104" fillId="4" borderId="0" xfId="0" applyFont="1" applyFill="1" applyAlignment="1">
      <alignment vertical="center"/>
    </xf>
    <xf numFmtId="166" fontId="1" fillId="4" borderId="51" xfId="0" applyNumberFormat="1" applyFont="1" applyFill="1" applyBorder="1" applyAlignment="1">
      <alignment horizontal="right" vertical="center"/>
    </xf>
    <xf numFmtId="0" fontId="90" fillId="0" borderId="0" xfId="62" applyFont="1" applyAlignment="1">
      <alignment vertical="center" wrapText="1" readingOrder="1"/>
    </xf>
    <xf numFmtId="2" fontId="8" fillId="4" borderId="4" xfId="0" applyNumberFormat="1" applyFont="1" applyFill="1" applyBorder="1" applyAlignment="1">
      <alignment horizontal="right" vertical="center"/>
    </xf>
    <xf numFmtId="2" fontId="8" fillId="2" borderId="4" xfId="0" applyNumberFormat="1" applyFont="1" applyFill="1" applyBorder="1" applyAlignment="1">
      <alignment horizontal="right" vertical="center"/>
    </xf>
    <xf numFmtId="2" fontId="1" fillId="4" borderId="4" xfId="0" applyNumberFormat="1" applyFont="1" applyFill="1" applyBorder="1" applyAlignment="1">
      <alignment horizontal="right" vertical="center"/>
    </xf>
    <xf numFmtId="2" fontId="1" fillId="2" borderId="4" xfId="0" applyNumberFormat="1" applyFont="1" applyFill="1" applyBorder="1" applyAlignment="1">
      <alignment horizontal="right" vertical="center"/>
    </xf>
    <xf numFmtId="166" fontId="1" fillId="4" borderId="63" xfId="0" applyNumberFormat="1" applyFont="1" applyFill="1" applyBorder="1" applyAlignment="1">
      <alignment horizontal="right" vertical="center"/>
    </xf>
    <xf numFmtId="2" fontId="1" fillId="4" borderId="63" xfId="0" applyNumberFormat="1" applyFont="1" applyFill="1" applyBorder="1" applyAlignment="1">
      <alignment horizontal="right" vertical="center"/>
    </xf>
    <xf numFmtId="166" fontId="1" fillId="2" borderId="63" xfId="0" applyNumberFormat="1" applyFont="1" applyFill="1" applyBorder="1" applyAlignment="1">
      <alignment horizontal="right" vertical="center"/>
    </xf>
    <xf numFmtId="2" fontId="1" fillId="2" borderId="63" xfId="0" applyNumberFormat="1" applyFont="1" applyFill="1" applyBorder="1" applyAlignment="1">
      <alignment horizontal="right" vertical="center"/>
    </xf>
    <xf numFmtId="2" fontId="1" fillId="4" borderId="51" xfId="0" applyNumberFormat="1" applyFont="1" applyFill="1" applyBorder="1" applyAlignment="1">
      <alignment horizontal="right" vertical="center"/>
    </xf>
    <xf numFmtId="49" fontId="9" fillId="4" borderId="10" xfId="28" applyNumberFormat="1" applyFont="1" applyFill="1" applyBorder="1" applyAlignment="1">
      <alignment horizontal="center" vertical="center" wrapText="1"/>
    </xf>
    <xf numFmtId="0" fontId="9" fillId="4" borderId="8" xfId="0" applyFont="1" applyFill="1" applyBorder="1" applyAlignment="1">
      <alignment horizontal="left" vertical="center" wrapText="1" readingOrder="1"/>
    </xf>
    <xf numFmtId="49" fontId="22" fillId="2" borderId="10" xfId="28" applyNumberFormat="1" applyFont="1" applyFill="1" applyBorder="1" applyAlignment="1">
      <alignment horizontal="center" vertical="center" wrapText="1"/>
    </xf>
    <xf numFmtId="0" fontId="22" fillId="2" borderId="8" xfId="0" applyFont="1" applyFill="1" applyBorder="1" applyAlignment="1">
      <alignment horizontal="left" vertical="center" wrapText="1" readingOrder="1"/>
    </xf>
    <xf numFmtId="166" fontId="8" fillId="2" borderId="50" xfId="0" applyNumberFormat="1" applyFont="1" applyFill="1" applyBorder="1" applyAlignment="1">
      <alignment horizontal="right" vertical="center"/>
    </xf>
    <xf numFmtId="49" fontId="22" fillId="2" borderId="14" xfId="28" applyNumberFormat="1" applyFont="1" applyFill="1" applyBorder="1" applyAlignment="1">
      <alignment horizontal="center" vertical="center" wrapText="1"/>
    </xf>
    <xf numFmtId="0" fontId="22" fillId="2" borderId="13" xfId="0" applyFont="1" applyFill="1" applyBorder="1" applyAlignment="1">
      <alignment horizontal="left" vertical="center" wrapText="1" readingOrder="1"/>
    </xf>
    <xf numFmtId="0" fontId="9" fillId="5" borderId="44" xfId="0" applyFont="1" applyFill="1" applyBorder="1" applyAlignment="1">
      <alignment horizontal="left" vertical="center" wrapText="1" readingOrder="1"/>
    </xf>
    <xf numFmtId="166" fontId="8" fillId="2" borderId="45" xfId="0" applyNumberFormat="1" applyFont="1" applyFill="1" applyBorder="1" applyAlignment="1">
      <alignment horizontal="right" vertical="center"/>
    </xf>
    <xf numFmtId="166" fontId="1" fillId="2" borderId="45" xfId="0" applyNumberFormat="1" applyFont="1" applyFill="1" applyBorder="1" applyAlignment="1">
      <alignment horizontal="right" vertical="center"/>
    </xf>
    <xf numFmtId="49" fontId="9" fillId="2" borderId="42" xfId="28" applyNumberFormat="1" applyFont="1" applyFill="1" applyBorder="1" applyAlignment="1">
      <alignment horizontal="center" vertical="center" wrapText="1"/>
    </xf>
    <xf numFmtId="0" fontId="9" fillId="5" borderId="43" xfId="0" applyFont="1" applyFill="1" applyBorder="1" applyAlignment="1">
      <alignment horizontal="left" vertical="center" wrapText="1" readingOrder="1"/>
    </xf>
    <xf numFmtId="49" fontId="22" fillId="2" borderId="39" xfId="28" applyNumberFormat="1" applyFont="1" applyFill="1" applyBorder="1" applyAlignment="1">
      <alignment horizontal="center" vertical="center" wrapText="1"/>
    </xf>
    <xf numFmtId="0" fontId="22" fillId="2" borderId="44" xfId="0" applyFont="1" applyFill="1" applyBorder="1" applyAlignment="1">
      <alignment horizontal="left" vertical="center" wrapText="1" readingOrder="1"/>
    </xf>
    <xf numFmtId="49" fontId="22" fillId="2" borderId="42" xfId="28" applyNumberFormat="1" applyFont="1" applyFill="1" applyBorder="1" applyAlignment="1">
      <alignment horizontal="center" vertical="center" wrapText="1"/>
    </xf>
    <xf numFmtId="0" fontId="22" fillId="2" borderId="43" xfId="0" applyFont="1" applyFill="1" applyBorder="1" applyAlignment="1">
      <alignment horizontal="left" vertical="center" wrapText="1" readingOrder="1"/>
    </xf>
    <xf numFmtId="166" fontId="1" fillId="2" borderId="50" xfId="0" applyNumberFormat="1" applyFont="1" applyFill="1" applyBorder="1" applyAlignment="1">
      <alignment horizontal="right" vertical="center"/>
    </xf>
    <xf numFmtId="49" fontId="9" fillId="4" borderId="40" xfId="28" applyNumberFormat="1" applyFont="1" applyFill="1" applyBorder="1" applyAlignment="1">
      <alignment horizontal="center" vertical="center" wrapText="1"/>
    </xf>
    <xf numFmtId="0" fontId="9" fillId="4" borderId="52" xfId="0" applyFont="1" applyFill="1" applyBorder="1" applyAlignment="1">
      <alignment horizontal="left" vertical="center" wrapText="1" readingOrder="1"/>
    </xf>
    <xf numFmtId="49" fontId="4" fillId="0" borderId="64" xfId="28" applyNumberFormat="1" applyFont="1" applyFill="1" applyBorder="1" applyAlignment="1">
      <alignment horizontal="center" vertical="center" wrapText="1"/>
    </xf>
    <xf numFmtId="0" fontId="4" fillId="0" borderId="65" xfId="0" applyFont="1" applyBorder="1" applyAlignment="1">
      <alignment horizontal="left" vertical="center" wrapText="1" readingOrder="1"/>
    </xf>
    <xf numFmtId="166" fontId="1" fillId="4" borderId="66" xfId="0" applyNumberFormat="1" applyFont="1" applyFill="1" applyBorder="1" applyAlignment="1">
      <alignment horizontal="right" vertical="center"/>
    </xf>
    <xf numFmtId="49" fontId="9" fillId="4" borderId="64" xfId="28" applyNumberFormat="1" applyFont="1" applyFill="1" applyBorder="1" applyAlignment="1">
      <alignment horizontal="center" vertical="center" wrapText="1"/>
    </xf>
    <xf numFmtId="0" fontId="9" fillId="4" borderId="65" xfId="0" applyFont="1" applyFill="1" applyBorder="1" applyAlignment="1">
      <alignment horizontal="left" vertical="center" wrapText="1" readingOrder="1"/>
    </xf>
    <xf numFmtId="165" fontId="8" fillId="2" borderId="46" xfId="1" applyFont="1" applyFill="1" applyBorder="1" applyAlignment="1">
      <alignment horizontal="right" vertical="center"/>
    </xf>
    <xf numFmtId="0" fontId="8" fillId="4" borderId="69" xfId="28" applyFont="1" applyFill="1" applyBorder="1" applyAlignment="1">
      <alignment horizontal="center" vertical="center" wrapText="1"/>
    </xf>
    <xf numFmtId="0" fontId="8" fillId="3" borderId="70" xfId="0" applyFont="1" applyFill="1" applyBorder="1" applyAlignment="1">
      <alignment horizontal="left" vertical="center" wrapText="1" readingOrder="1"/>
    </xf>
    <xf numFmtId="166" fontId="1" fillId="4" borderId="71" xfId="0" applyNumberFormat="1" applyFont="1" applyFill="1" applyBorder="1" applyAlignment="1">
      <alignment horizontal="right" vertical="center"/>
    </xf>
    <xf numFmtId="165" fontId="1" fillId="4" borderId="71" xfId="1" applyFont="1" applyFill="1" applyBorder="1" applyAlignment="1">
      <alignment horizontal="right" vertical="center"/>
    </xf>
    <xf numFmtId="49" fontId="9" fillId="2" borderId="74" xfId="28" applyNumberFormat="1" applyFont="1" applyFill="1" applyBorder="1" applyAlignment="1">
      <alignment horizontal="center" vertical="center" wrapText="1"/>
    </xf>
    <xf numFmtId="0" fontId="9" fillId="5" borderId="75" xfId="0" applyFont="1" applyFill="1" applyBorder="1" applyAlignment="1">
      <alignment horizontal="left" vertical="center" wrapText="1" readingOrder="1"/>
    </xf>
    <xf numFmtId="166" fontId="1" fillId="2" borderId="76" xfId="0" applyNumberFormat="1" applyFont="1" applyFill="1" applyBorder="1" applyAlignment="1">
      <alignment horizontal="right" vertical="center"/>
    </xf>
    <xf numFmtId="165" fontId="1" fillId="2" borderId="76" xfId="1" applyFont="1" applyFill="1" applyBorder="1" applyAlignment="1">
      <alignment horizontal="right" vertical="center"/>
    </xf>
    <xf numFmtId="49" fontId="4" fillId="0" borderId="74" xfId="28" applyNumberFormat="1" applyFont="1" applyFill="1" applyBorder="1" applyAlignment="1">
      <alignment horizontal="center" vertical="center" wrapText="1"/>
    </xf>
    <xf numFmtId="0" fontId="4" fillId="0" borderId="75" xfId="0" applyFont="1" applyBorder="1" applyAlignment="1">
      <alignment horizontal="left" vertical="center" wrapText="1" readingOrder="1"/>
    </xf>
    <xf numFmtId="166" fontId="1" fillId="4" borderId="76" xfId="0" applyNumberFormat="1" applyFont="1" applyFill="1" applyBorder="1" applyAlignment="1">
      <alignment horizontal="right" vertical="center"/>
    </xf>
    <xf numFmtId="165" fontId="1" fillId="4" borderId="76" xfId="1" applyFont="1" applyFill="1" applyBorder="1" applyAlignment="1">
      <alignment horizontal="right" vertical="center"/>
    </xf>
    <xf numFmtId="49" fontId="4" fillId="2" borderId="74" xfId="28" applyNumberFormat="1" applyFont="1" applyFill="1" applyBorder="1" applyAlignment="1">
      <alignment horizontal="center" vertical="center" wrapText="1"/>
    </xf>
    <xf numFmtId="0" fontId="4" fillId="5" borderId="75" xfId="0" applyFont="1" applyFill="1" applyBorder="1" applyAlignment="1">
      <alignment horizontal="left" vertical="center" wrapText="1" readingOrder="1"/>
    </xf>
    <xf numFmtId="49" fontId="9" fillId="4" borderId="74" xfId="28" applyNumberFormat="1" applyFont="1" applyFill="1" applyBorder="1" applyAlignment="1">
      <alignment horizontal="center" vertical="center" wrapText="1"/>
    </xf>
    <xf numFmtId="0" fontId="9" fillId="4" borderId="75" xfId="0" applyFont="1" applyFill="1" applyBorder="1" applyAlignment="1">
      <alignment horizontal="left" vertical="center" wrapText="1" readingOrder="1"/>
    </xf>
    <xf numFmtId="49" fontId="22" fillId="0" borderId="74" xfId="28" applyNumberFormat="1" applyFont="1" applyFill="1" applyBorder="1" applyAlignment="1">
      <alignment horizontal="center" vertical="center" wrapText="1"/>
    </xf>
    <xf numFmtId="0" fontId="22" fillId="0" borderId="75" xfId="0" applyFont="1" applyBorder="1" applyAlignment="1">
      <alignment horizontal="left" vertical="center" wrapText="1" readingOrder="1"/>
    </xf>
    <xf numFmtId="49" fontId="22" fillId="2" borderId="74" xfId="28" applyNumberFormat="1" applyFont="1" applyFill="1" applyBorder="1" applyAlignment="1">
      <alignment horizontal="center" vertical="center" wrapText="1"/>
    </xf>
    <xf numFmtId="0" fontId="22" fillId="2" borderId="75" xfId="0" applyFont="1" applyFill="1" applyBorder="1" applyAlignment="1">
      <alignment horizontal="left" vertical="center" wrapText="1" readingOrder="1"/>
    </xf>
    <xf numFmtId="166" fontId="1" fillId="2" borderId="79" xfId="0" applyNumberFormat="1" applyFont="1" applyFill="1" applyBorder="1" applyAlignment="1">
      <alignment horizontal="right" vertical="center"/>
    </xf>
    <xf numFmtId="165" fontId="1" fillId="4" borderId="66" xfId="1" applyFont="1" applyFill="1" applyBorder="1" applyAlignment="1">
      <alignment horizontal="right" vertical="center"/>
    </xf>
    <xf numFmtId="166" fontId="1" fillId="2" borderId="82" xfId="0" applyNumberFormat="1" applyFont="1" applyFill="1" applyBorder="1" applyAlignment="1">
      <alignment horizontal="right" vertical="center"/>
    </xf>
    <xf numFmtId="165" fontId="1" fillId="2" borderId="82" xfId="1" applyFont="1" applyFill="1" applyBorder="1" applyAlignment="1">
      <alignment horizontal="right" vertical="center"/>
    </xf>
    <xf numFmtId="0" fontId="8" fillId="4" borderId="85" xfId="28" applyFont="1" applyFill="1" applyBorder="1" applyAlignment="1">
      <alignment horizontal="center" vertical="center" wrapText="1"/>
    </xf>
    <xf numFmtId="0" fontId="8" fillId="3" borderId="86" xfId="0" applyFont="1" applyFill="1" applyBorder="1" applyAlignment="1">
      <alignment horizontal="left" vertical="center" wrapText="1" readingOrder="1"/>
    </xf>
    <xf numFmtId="166" fontId="8" fillId="4" borderId="87" xfId="0" applyNumberFormat="1" applyFont="1" applyFill="1" applyBorder="1" applyAlignment="1">
      <alignment horizontal="right" vertical="center"/>
    </xf>
    <xf numFmtId="166" fontId="1" fillId="4" borderId="87" xfId="0" applyNumberFormat="1" applyFont="1" applyFill="1" applyBorder="1" applyAlignment="1">
      <alignment horizontal="right" vertical="center"/>
    </xf>
    <xf numFmtId="166" fontId="8" fillId="2" borderId="76" xfId="0" applyNumberFormat="1" applyFont="1" applyFill="1" applyBorder="1" applyAlignment="1">
      <alignment horizontal="right" vertical="center"/>
    </xf>
    <xf numFmtId="166" fontId="8" fillId="4" borderId="76" xfId="0" applyNumberFormat="1" applyFont="1" applyFill="1" applyBorder="1" applyAlignment="1">
      <alignment horizontal="right" vertical="center"/>
    </xf>
    <xf numFmtId="0" fontId="8" fillId="4" borderId="74" xfId="28" applyFont="1" applyFill="1" applyBorder="1" applyAlignment="1">
      <alignment horizontal="center" vertical="center" wrapText="1"/>
    </xf>
    <xf numFmtId="0" fontId="22" fillId="4" borderId="75" xfId="0" applyFont="1" applyFill="1" applyBorder="1" applyAlignment="1">
      <alignment horizontal="left" vertical="center" wrapText="1" readingOrder="1"/>
    </xf>
    <xf numFmtId="49" fontId="4" fillId="2" borderId="90" xfId="28" applyNumberFormat="1" applyFont="1" applyFill="1" applyBorder="1" applyAlignment="1">
      <alignment horizontal="center" vertical="center" wrapText="1"/>
    </xf>
    <xf numFmtId="0" fontId="4" fillId="5" borderId="91" xfId="0" applyFont="1" applyFill="1" applyBorder="1" applyAlignment="1">
      <alignment horizontal="left" vertical="center" wrapText="1" readingOrder="1"/>
    </xf>
    <xf numFmtId="166" fontId="8" fillId="2" borderId="79" xfId="0" applyNumberFormat="1" applyFont="1" applyFill="1" applyBorder="1" applyAlignment="1">
      <alignment horizontal="right" vertical="center"/>
    </xf>
    <xf numFmtId="166" fontId="8" fillId="4" borderId="82" xfId="0" applyNumberFormat="1" applyFont="1" applyFill="1" applyBorder="1" applyAlignment="1">
      <alignment horizontal="right" vertical="center"/>
    </xf>
    <xf numFmtId="49" fontId="4" fillId="0" borderId="95" xfId="28" applyNumberFormat="1" applyFont="1" applyFill="1" applyBorder="1" applyAlignment="1">
      <alignment horizontal="center" vertical="center" wrapText="1"/>
    </xf>
    <xf numFmtId="0" fontId="4" fillId="0" borderId="96" xfId="0" applyFont="1" applyBorder="1" applyAlignment="1">
      <alignment horizontal="left" vertical="center" wrapText="1" readingOrder="1"/>
    </xf>
    <xf numFmtId="166" fontId="8" fillId="4" borderId="97" xfId="0" applyNumberFormat="1" applyFont="1" applyFill="1" applyBorder="1" applyAlignment="1">
      <alignment horizontal="right" vertical="center"/>
    </xf>
    <xf numFmtId="166" fontId="1" fillId="4" borderId="97" xfId="0" applyNumberFormat="1" applyFont="1" applyFill="1" applyBorder="1" applyAlignment="1">
      <alignment horizontal="right" vertical="center"/>
    </xf>
    <xf numFmtId="49" fontId="4" fillId="2" borderId="94" xfId="28" applyNumberFormat="1" applyFont="1" applyFill="1" applyBorder="1" applyAlignment="1">
      <alignment horizontal="center" vertical="center" wrapText="1"/>
    </xf>
    <xf numFmtId="0" fontId="4" fillId="5" borderId="100" xfId="0" applyFont="1" applyFill="1" applyBorder="1" applyAlignment="1">
      <alignment horizontal="left" vertical="center" wrapText="1" readingOrder="1"/>
    </xf>
    <xf numFmtId="166" fontId="8" fillId="2" borderId="101" xfId="0" applyNumberFormat="1" applyFont="1" applyFill="1" applyBorder="1" applyAlignment="1">
      <alignment horizontal="right" vertical="center"/>
    </xf>
    <xf numFmtId="166" fontId="1" fillId="2" borderId="101" xfId="0" applyNumberFormat="1" applyFont="1" applyFill="1" applyBorder="1" applyAlignment="1">
      <alignment horizontal="right" vertical="center"/>
    </xf>
    <xf numFmtId="166" fontId="8" fillId="6" borderId="11" xfId="0" applyNumberFormat="1" applyFont="1" applyFill="1" applyBorder="1" applyAlignment="1">
      <alignment horizontal="right" vertical="center"/>
    </xf>
    <xf numFmtId="166" fontId="8" fillId="2" borderId="11" xfId="0" applyNumberFormat="1" applyFont="1" applyFill="1" applyBorder="1" applyAlignment="1">
      <alignment horizontal="right" vertical="center"/>
    </xf>
    <xf numFmtId="166" fontId="8" fillId="2" borderId="42" xfId="0" applyNumberFormat="1" applyFont="1" applyFill="1" applyBorder="1" applyAlignment="1">
      <alignment horizontal="right" vertical="center"/>
    </xf>
    <xf numFmtId="166" fontId="1" fillId="6" borderId="39" xfId="0" applyNumberFormat="1" applyFont="1" applyFill="1" applyBorder="1" applyAlignment="1">
      <alignment horizontal="right" vertical="center"/>
    </xf>
    <xf numFmtId="166" fontId="1" fillId="6" borderId="11" xfId="0" applyNumberFormat="1" applyFont="1" applyFill="1" applyBorder="1" applyAlignment="1">
      <alignment horizontal="right" vertical="center"/>
    </xf>
    <xf numFmtId="166" fontId="1" fillId="2" borderId="11" xfId="0" applyNumberFormat="1" applyFont="1" applyFill="1" applyBorder="1" applyAlignment="1">
      <alignment horizontal="right" vertical="center"/>
    </xf>
    <xf numFmtId="166" fontId="8" fillId="2" borderId="39" xfId="0" applyNumberFormat="1" applyFont="1" applyFill="1" applyBorder="1" applyAlignment="1">
      <alignment horizontal="right" vertical="center"/>
    </xf>
    <xf numFmtId="166" fontId="8" fillId="6" borderId="42" xfId="0" applyNumberFormat="1" applyFont="1" applyFill="1" applyBorder="1" applyAlignment="1">
      <alignment horizontal="right" vertical="center"/>
    </xf>
    <xf numFmtId="166" fontId="8" fillId="4" borderId="104" xfId="0" applyNumberFormat="1" applyFont="1" applyFill="1" applyBorder="1" applyAlignment="1">
      <alignment horizontal="right" vertical="center"/>
    </xf>
    <xf numFmtId="166" fontId="1" fillId="4" borderId="104" xfId="0" applyNumberFormat="1" applyFont="1" applyFill="1" applyBorder="1" applyAlignment="1">
      <alignment horizontal="right" vertical="center"/>
    </xf>
    <xf numFmtId="166" fontId="8" fillId="2" borderId="105" xfId="0" applyNumberFormat="1" applyFont="1" applyFill="1" applyBorder="1" applyAlignment="1">
      <alignment horizontal="right" vertical="center"/>
    </xf>
    <xf numFmtId="166" fontId="1" fillId="2" borderId="105" xfId="0" applyNumberFormat="1" applyFont="1" applyFill="1" applyBorder="1" applyAlignment="1">
      <alignment horizontal="right" vertical="center"/>
    </xf>
    <xf numFmtId="166" fontId="8" fillId="4" borderId="105" xfId="0" applyNumberFormat="1" applyFont="1" applyFill="1" applyBorder="1" applyAlignment="1">
      <alignment horizontal="right" vertical="center"/>
    </xf>
    <xf numFmtId="166" fontId="1" fillId="4" borderId="105" xfId="0" applyNumberFormat="1" applyFont="1" applyFill="1" applyBorder="1" applyAlignment="1">
      <alignment horizontal="right" vertical="center"/>
    </xf>
    <xf numFmtId="166" fontId="8" fillId="4" borderId="106" xfId="0" applyNumberFormat="1" applyFont="1" applyFill="1" applyBorder="1" applyAlignment="1">
      <alignment horizontal="right" vertical="center"/>
    </xf>
    <xf numFmtId="49" fontId="9" fillId="4" borderId="95" xfId="28" applyNumberFormat="1" applyFont="1" applyFill="1" applyBorder="1" applyAlignment="1">
      <alignment horizontal="center" vertical="center" wrapText="1"/>
    </xf>
    <xf numFmtId="0" fontId="9" fillId="4" borderId="96" xfId="0" applyFont="1" applyFill="1" applyBorder="1" applyAlignment="1">
      <alignment horizontal="left" vertical="center" wrapText="1" readingOrder="1"/>
    </xf>
    <xf numFmtId="49" fontId="9" fillId="2" borderId="107" xfId="28" applyNumberFormat="1" applyFont="1" applyFill="1" applyBorder="1" applyAlignment="1">
      <alignment horizontal="center" vertical="center" wrapText="1"/>
    </xf>
    <xf numFmtId="0" fontId="9" fillId="5" borderId="108" xfId="0" applyFont="1" applyFill="1" applyBorder="1" applyAlignment="1">
      <alignment horizontal="left" vertical="center" wrapText="1" readingOrder="1"/>
    </xf>
    <xf numFmtId="49" fontId="4" fillId="0" borderId="107" xfId="28" applyNumberFormat="1" applyFont="1" applyFill="1" applyBorder="1" applyAlignment="1">
      <alignment horizontal="center" vertical="center" wrapText="1"/>
    </xf>
    <xf numFmtId="0" fontId="4" fillId="0" borderId="108" xfId="0" applyFont="1" applyBorder="1" applyAlignment="1">
      <alignment horizontal="left" vertical="center" wrapText="1" readingOrder="1"/>
    </xf>
    <xf numFmtId="49" fontId="4" fillId="2" borderId="111" xfId="28" applyNumberFormat="1" applyFont="1" applyFill="1" applyBorder="1" applyAlignment="1">
      <alignment horizontal="center" vertical="center" wrapText="1"/>
    </xf>
    <xf numFmtId="0" fontId="4" fillId="5" borderId="112" xfId="0" applyFont="1" applyFill="1" applyBorder="1" applyAlignment="1">
      <alignment horizontal="left" vertical="center" wrapText="1" readingOrder="1"/>
    </xf>
    <xf numFmtId="166" fontId="8" fillId="2" borderId="113" xfId="0" applyNumberFormat="1" applyFont="1" applyFill="1" applyBorder="1" applyAlignment="1">
      <alignment horizontal="right" vertical="center"/>
    </xf>
    <xf numFmtId="166" fontId="1" fillId="2" borderId="113" xfId="0" applyNumberFormat="1" applyFont="1" applyFill="1" applyBorder="1" applyAlignment="1">
      <alignment horizontal="right" vertical="center"/>
    </xf>
    <xf numFmtId="49" fontId="9" fillId="2" borderId="94" xfId="28" applyNumberFormat="1" applyFont="1" applyFill="1" applyBorder="1" applyAlignment="1">
      <alignment horizontal="center" vertical="center" wrapText="1"/>
    </xf>
    <xf numFmtId="0" fontId="9" fillId="5" borderId="100" xfId="0" applyFont="1" applyFill="1" applyBorder="1" applyAlignment="1">
      <alignment horizontal="left" vertical="center" wrapText="1" readingOrder="1"/>
    </xf>
    <xf numFmtId="49" fontId="4" fillId="2" borderId="107" xfId="28" applyNumberFormat="1" applyFont="1" applyFill="1" applyBorder="1" applyAlignment="1">
      <alignment horizontal="center" vertical="center" wrapText="1"/>
    </xf>
    <xf numFmtId="0" fontId="4" fillId="5" borderId="108" xfId="0" applyFont="1" applyFill="1" applyBorder="1" applyAlignment="1">
      <alignment horizontal="left" vertical="center" wrapText="1" readingOrder="1"/>
    </xf>
    <xf numFmtId="166" fontId="1" fillId="4" borderId="116" xfId="22" applyNumberFormat="1" applyFont="1" applyFill="1" applyBorder="1" applyAlignment="1">
      <alignment horizontal="right" vertical="center"/>
    </xf>
    <xf numFmtId="166" fontId="1" fillId="4" borderId="117" xfId="22" applyNumberFormat="1" applyFont="1" applyFill="1" applyBorder="1" applyAlignment="1">
      <alignment horizontal="right" vertical="center"/>
    </xf>
    <xf numFmtId="165" fontId="1" fillId="4" borderId="117" xfId="1" applyFont="1" applyFill="1" applyBorder="1" applyAlignment="1">
      <alignment horizontal="right" vertical="center"/>
    </xf>
    <xf numFmtId="49" fontId="9" fillId="2" borderId="111" xfId="28" applyNumberFormat="1" applyFont="1" applyFill="1" applyBorder="1" applyAlignment="1">
      <alignment horizontal="center" vertical="center" wrapText="1"/>
    </xf>
    <xf numFmtId="0" fontId="9" fillId="5" borderId="112" xfId="0" applyFont="1" applyFill="1" applyBorder="1" applyAlignment="1">
      <alignment horizontal="left" vertical="center" wrapText="1" readingOrder="1"/>
    </xf>
    <xf numFmtId="166" fontId="1" fillId="4" borderId="107" xfId="22" applyNumberFormat="1" applyFont="1" applyFill="1" applyBorder="1" applyAlignment="1">
      <alignment horizontal="right" vertical="center"/>
    </xf>
    <xf numFmtId="165" fontId="1" fillId="4" borderId="107" xfId="1" applyFont="1" applyFill="1" applyBorder="1" applyAlignment="1">
      <alignment horizontal="right" vertical="center"/>
    </xf>
    <xf numFmtId="166" fontId="1" fillId="2" borderId="94" xfId="22" applyNumberFormat="1" applyFont="1" applyFill="1" applyBorder="1" applyAlignment="1">
      <alignment horizontal="right" vertical="center"/>
    </xf>
    <xf numFmtId="165" fontId="1" fillId="2" borderId="94" xfId="1" applyFont="1" applyFill="1" applyBorder="1" applyAlignment="1">
      <alignment horizontal="right" vertical="center"/>
    </xf>
    <xf numFmtId="0" fontId="53" fillId="4" borderId="0" xfId="22" applyFont="1" applyFill="1" applyAlignment="1">
      <alignment vertical="center" wrapText="1"/>
    </xf>
    <xf numFmtId="166" fontId="8" fillId="2" borderId="118" xfId="0" applyNumberFormat="1" applyFont="1" applyFill="1" applyBorder="1" applyAlignment="1">
      <alignment horizontal="right" vertical="center"/>
    </xf>
    <xf numFmtId="166" fontId="1" fillId="2" borderId="118" xfId="0" applyNumberFormat="1" applyFont="1" applyFill="1" applyBorder="1" applyAlignment="1">
      <alignment horizontal="right" vertical="center"/>
    </xf>
    <xf numFmtId="0" fontId="9" fillId="5" borderId="0" xfId="0" applyFont="1" applyFill="1" applyBorder="1" applyAlignment="1">
      <alignment horizontal="left" vertical="center" wrapText="1" readingOrder="1"/>
    </xf>
    <xf numFmtId="166" fontId="8"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49" fontId="9" fillId="2" borderId="120" xfId="28" applyNumberFormat="1" applyFont="1" applyFill="1" applyBorder="1" applyAlignment="1">
      <alignment horizontal="center" vertical="center" wrapText="1"/>
    </xf>
    <xf numFmtId="1" fontId="1" fillId="4" borderId="23" xfId="58" applyNumberFormat="1" applyFont="1" applyFill="1" applyBorder="1" applyAlignment="1">
      <alignment horizontal="right" vertical="center" wrapText="1" readingOrder="1"/>
    </xf>
    <xf numFmtId="1" fontId="1" fillId="2" borderId="19" xfId="58" applyNumberFormat="1" applyFont="1" applyFill="1" applyBorder="1" applyAlignment="1">
      <alignment horizontal="right" vertical="center" wrapText="1" readingOrder="1"/>
    </xf>
    <xf numFmtId="1" fontId="1" fillId="6" borderId="19" xfId="58" applyNumberFormat="1" applyFont="1" applyFill="1" applyBorder="1" applyAlignment="1">
      <alignment horizontal="right" vertical="center" wrapText="1" readingOrder="1"/>
    </xf>
    <xf numFmtId="1" fontId="1" fillId="4" borderId="19" xfId="58" applyNumberFormat="1" applyFont="1" applyFill="1" applyBorder="1" applyAlignment="1">
      <alignment horizontal="right" vertical="center" wrapText="1" readingOrder="1"/>
    </xf>
    <xf numFmtId="1" fontId="1" fillId="2" borderId="119" xfId="58" applyNumberFormat="1" applyFont="1" applyFill="1" applyBorder="1" applyAlignment="1">
      <alignment horizontal="right" vertical="center" wrapText="1" readingOrder="1"/>
    </xf>
    <xf numFmtId="0" fontId="91" fillId="2" borderId="10" xfId="58" applyFont="1" applyFill="1" applyBorder="1" applyAlignment="1">
      <alignment horizontal="center" vertical="center" wrapText="1"/>
    </xf>
    <xf numFmtId="1" fontId="8" fillId="4" borderId="0" xfId="58" applyNumberFormat="1" applyFont="1" applyFill="1" applyBorder="1" applyAlignment="1">
      <alignment horizontal="right" vertical="center" wrapText="1" readingOrder="1"/>
    </xf>
    <xf numFmtId="1" fontId="8" fillId="4" borderId="15" xfId="58" applyNumberFormat="1" applyFont="1" applyFill="1" applyBorder="1" applyAlignment="1">
      <alignment horizontal="right" vertical="center" wrapText="1" readingOrder="1"/>
    </xf>
    <xf numFmtId="0" fontId="22" fillId="3" borderId="15" xfId="0" applyFont="1" applyFill="1" applyBorder="1" applyAlignment="1">
      <alignment horizontal="left" vertical="center" wrapText="1" readingOrder="1"/>
    </xf>
    <xf numFmtId="0" fontId="9" fillId="0" borderId="0" xfId="0" applyFont="1" applyBorder="1" applyAlignment="1">
      <alignment horizontal="left" vertical="center" wrapText="1" readingOrder="1"/>
    </xf>
    <xf numFmtId="0" fontId="4" fillId="5" borderId="0" xfId="0" applyFont="1" applyFill="1" applyBorder="1" applyAlignment="1">
      <alignment horizontal="left" vertical="center" wrapText="1" readingOrder="1"/>
    </xf>
    <xf numFmtId="0" fontId="22" fillId="3" borderId="0" xfId="0" applyFont="1" applyFill="1" applyBorder="1" applyAlignment="1">
      <alignment horizontal="left" vertical="center" wrapText="1" readingOrder="1"/>
    </xf>
    <xf numFmtId="0" fontId="4" fillId="0" borderId="0" xfId="0" applyFont="1" applyBorder="1" applyAlignment="1">
      <alignment horizontal="left" vertical="center" wrapText="1" readingOrder="1"/>
    </xf>
    <xf numFmtId="0" fontId="9" fillId="5" borderId="17" xfId="0" applyFont="1" applyFill="1" applyBorder="1" applyAlignment="1">
      <alignment horizontal="left" vertical="center" wrapText="1" readingOrder="1"/>
    </xf>
    <xf numFmtId="0" fontId="4" fillId="5" borderId="17" xfId="0" applyFont="1" applyFill="1" applyBorder="1" applyAlignment="1">
      <alignment horizontal="left" vertical="center" wrapText="1" readingOrder="1"/>
    </xf>
    <xf numFmtId="0" fontId="4" fillId="4" borderId="0" xfId="0" applyFont="1" applyFill="1" applyBorder="1" applyAlignment="1">
      <alignment horizontal="left" vertical="center" wrapText="1" readingOrder="1"/>
    </xf>
    <xf numFmtId="0" fontId="9" fillId="2" borderId="0" xfId="0" applyFont="1" applyFill="1" applyBorder="1" applyAlignment="1">
      <alignment horizontal="left" vertical="center" wrapText="1" readingOrder="1"/>
    </xf>
    <xf numFmtId="166" fontId="1" fillId="0" borderId="4" xfId="0" applyNumberFormat="1" applyFont="1" applyFill="1" applyBorder="1" applyAlignment="1">
      <alignment horizontal="right" vertical="center"/>
    </xf>
    <xf numFmtId="166" fontId="8" fillId="4" borderId="122" xfId="0" applyNumberFormat="1" applyFont="1" applyFill="1" applyBorder="1" applyAlignment="1">
      <alignment horizontal="right" vertical="center"/>
    </xf>
    <xf numFmtId="166" fontId="1" fillId="4" borderId="123" xfId="0" applyNumberFormat="1" applyFont="1" applyFill="1" applyBorder="1" applyAlignment="1">
      <alignment horizontal="right" vertical="center"/>
    </xf>
    <xf numFmtId="166" fontId="1" fillId="2" borderId="124" xfId="0" applyNumberFormat="1" applyFont="1" applyFill="1" applyBorder="1" applyAlignment="1">
      <alignment horizontal="right" vertical="center"/>
    </xf>
    <xf numFmtId="166" fontId="1" fillId="4" borderId="124" xfId="0" applyNumberFormat="1" applyFont="1" applyFill="1" applyBorder="1" applyAlignment="1">
      <alignment horizontal="right" vertical="center"/>
    </xf>
    <xf numFmtId="166" fontId="1" fillId="2" borderId="125" xfId="0" applyNumberFormat="1" applyFont="1" applyFill="1" applyBorder="1" applyAlignment="1">
      <alignment horizontal="right" vertical="center"/>
    </xf>
    <xf numFmtId="166" fontId="1" fillId="4" borderId="16" xfId="0" applyNumberFormat="1" applyFont="1" applyFill="1" applyBorder="1" applyAlignment="1">
      <alignment horizontal="right" vertical="center"/>
    </xf>
    <xf numFmtId="166" fontId="1" fillId="2" borderId="16" xfId="0" applyNumberFormat="1" applyFont="1" applyFill="1" applyBorder="1" applyAlignment="1">
      <alignment horizontal="right" vertical="center"/>
    </xf>
    <xf numFmtId="166" fontId="1" fillId="4" borderId="126" xfId="0" applyNumberFormat="1" applyFont="1" applyFill="1" applyBorder="1" applyAlignment="1">
      <alignment horizontal="right" vertical="center"/>
    </xf>
    <xf numFmtId="166" fontId="1" fillId="2" borderId="127" xfId="0" applyNumberFormat="1" applyFont="1" applyFill="1" applyBorder="1" applyAlignment="1">
      <alignment horizontal="right" vertical="center"/>
    </xf>
    <xf numFmtId="166" fontId="1" fillId="4" borderId="128" xfId="0" applyNumberFormat="1" applyFont="1" applyFill="1" applyBorder="1" applyAlignment="1">
      <alignment horizontal="right" vertical="center"/>
    </xf>
    <xf numFmtId="166" fontId="1" fillId="2" borderId="129" xfId="0" applyNumberFormat="1" applyFont="1" applyFill="1" applyBorder="1" applyAlignment="1">
      <alignment horizontal="right" vertical="center"/>
    </xf>
    <xf numFmtId="166" fontId="1" fillId="4" borderId="129" xfId="0" applyNumberFormat="1" applyFont="1" applyFill="1" applyBorder="1" applyAlignment="1">
      <alignment horizontal="right" vertical="center"/>
    </xf>
    <xf numFmtId="166" fontId="1" fillId="2" borderId="130" xfId="0" applyNumberFormat="1" applyFont="1" applyFill="1" applyBorder="1" applyAlignment="1">
      <alignment horizontal="right" vertical="center"/>
    </xf>
    <xf numFmtId="166" fontId="1" fillId="4" borderId="131" xfId="0" applyNumberFormat="1" applyFont="1" applyFill="1" applyBorder="1" applyAlignment="1">
      <alignment horizontal="right" vertical="center"/>
    </xf>
    <xf numFmtId="166" fontId="1" fillId="2" borderId="131" xfId="0" applyNumberFormat="1" applyFont="1" applyFill="1" applyBorder="1" applyAlignment="1">
      <alignment horizontal="right" vertical="center"/>
    </xf>
    <xf numFmtId="166" fontId="1" fillId="4" borderId="132" xfId="0" applyNumberFormat="1" applyFont="1" applyFill="1" applyBorder="1" applyAlignment="1">
      <alignment horizontal="right" vertical="center"/>
    </xf>
    <xf numFmtId="166" fontId="1" fillId="2" borderId="133" xfId="0" applyNumberFormat="1" applyFont="1" applyFill="1" applyBorder="1" applyAlignment="1">
      <alignment horizontal="right" vertical="center"/>
    </xf>
    <xf numFmtId="49" fontId="20" fillId="2" borderId="10" xfId="0" applyNumberFormat="1" applyFont="1" applyFill="1" applyBorder="1" applyAlignment="1">
      <alignment horizontal="center" vertical="top" wrapText="1"/>
    </xf>
    <xf numFmtId="166" fontId="8" fillId="4" borderId="0" xfId="0" applyNumberFormat="1" applyFont="1" applyFill="1" applyBorder="1" applyAlignment="1">
      <alignment horizontal="right" vertical="center"/>
    </xf>
    <xf numFmtId="166" fontId="8" fillId="4" borderId="84" xfId="0" applyNumberFormat="1" applyFont="1" applyFill="1" applyBorder="1" applyAlignment="1">
      <alignment horizontal="right" vertical="center"/>
    </xf>
    <xf numFmtId="1" fontId="8" fillId="4" borderId="84" xfId="58" applyNumberFormat="1" applyFont="1" applyFill="1" applyBorder="1" applyAlignment="1">
      <alignment horizontal="right" vertical="center" wrapText="1" readingOrder="1"/>
    </xf>
    <xf numFmtId="49" fontId="9" fillId="0" borderId="10" xfId="28" applyNumberFormat="1" applyFont="1" applyFill="1" applyBorder="1" applyAlignment="1">
      <alignment horizontal="center" vertical="center" wrapText="1"/>
    </xf>
    <xf numFmtId="0" fontId="9" fillId="0" borderId="8" xfId="0" applyFont="1" applyFill="1" applyBorder="1" applyAlignment="1">
      <alignment horizontal="left" vertical="center" wrapText="1" readingOrder="1"/>
    </xf>
    <xf numFmtId="166" fontId="8" fillId="0" borderId="4" xfId="0" applyNumberFormat="1" applyFont="1" applyFill="1" applyBorder="1" applyAlignment="1">
      <alignment horizontal="right" vertical="center"/>
    </xf>
    <xf numFmtId="49" fontId="98" fillId="2" borderId="4" xfId="62" applyNumberFormat="1" applyFont="1" applyFill="1" applyBorder="1" applyAlignment="1">
      <alignment horizontal="center" wrapText="1"/>
    </xf>
    <xf numFmtId="49" fontId="8" fillId="2" borderId="4" xfId="22" applyNumberFormat="1" applyFont="1" applyFill="1" applyBorder="1" applyAlignment="1">
      <alignment horizontal="center" wrapText="1"/>
    </xf>
    <xf numFmtId="49" fontId="4" fillId="0" borderId="134" xfId="28" applyNumberFormat="1" applyFont="1" applyFill="1" applyBorder="1" applyAlignment="1">
      <alignment horizontal="center" vertical="center" wrapText="1"/>
    </xf>
    <xf numFmtId="0" fontId="4" fillId="0" borderId="135" xfId="0" applyFont="1" applyBorder="1" applyAlignment="1">
      <alignment horizontal="left" vertical="center" wrapText="1" readingOrder="1"/>
    </xf>
    <xf numFmtId="166" fontId="8" fillId="4" borderId="136" xfId="0" applyNumberFormat="1" applyFont="1" applyFill="1" applyBorder="1" applyAlignment="1">
      <alignment horizontal="right" vertical="center"/>
    </xf>
    <xf numFmtId="166" fontId="1" fillId="4" borderId="136" xfId="0" applyNumberFormat="1" applyFont="1" applyFill="1" applyBorder="1" applyAlignment="1">
      <alignment horizontal="right" vertical="center"/>
    </xf>
    <xf numFmtId="0" fontId="15" fillId="6" borderId="137" xfId="28" applyFont="1" applyFill="1" applyBorder="1" applyAlignment="1">
      <alignment horizontal="right" vertical="center" wrapText="1" indent="1"/>
    </xf>
    <xf numFmtId="0" fontId="15" fillId="6" borderId="138" xfId="28" applyFont="1" applyFill="1" applyBorder="1" applyAlignment="1">
      <alignment horizontal="right" vertical="center" wrapText="1" indent="1"/>
    </xf>
    <xf numFmtId="165" fontId="1" fillId="4" borderId="136" xfId="1" applyFont="1" applyFill="1" applyBorder="1" applyAlignment="1">
      <alignment horizontal="right" vertical="center"/>
    </xf>
    <xf numFmtId="166" fontId="1" fillId="0" borderId="51" xfId="0" applyNumberFormat="1" applyFont="1" applyFill="1" applyBorder="1" applyAlignment="1">
      <alignment horizontal="right" vertical="center"/>
    </xf>
    <xf numFmtId="0" fontId="12" fillId="2" borderId="77" xfId="28" applyFont="1" applyFill="1" applyBorder="1" applyAlignment="1">
      <alignment vertical="center" wrapText="1"/>
    </xf>
    <xf numFmtId="0" fontId="12" fillId="2" borderId="78" xfId="28" applyFont="1" applyFill="1" applyBorder="1" applyAlignment="1">
      <alignment vertical="center" wrapText="1"/>
    </xf>
    <xf numFmtId="1" fontId="8" fillId="2" borderId="0" xfId="58" applyNumberFormat="1" applyFont="1" applyFill="1" applyBorder="1" applyAlignment="1">
      <alignment horizontal="right" vertical="center" wrapText="1" readingOrder="1"/>
    </xf>
    <xf numFmtId="0" fontId="8" fillId="3" borderId="139" xfId="0" applyFont="1" applyFill="1" applyBorder="1" applyAlignment="1">
      <alignment horizontal="left" vertical="center" wrapText="1" readingOrder="1"/>
    </xf>
    <xf numFmtId="0" fontId="9" fillId="5" borderId="140" xfId="0" applyFont="1" applyFill="1" applyBorder="1" applyAlignment="1">
      <alignment horizontal="left" vertical="center" wrapText="1" readingOrder="1"/>
    </xf>
    <xf numFmtId="0" fontId="9" fillId="4" borderId="140" xfId="0" applyFont="1" applyFill="1" applyBorder="1" applyAlignment="1">
      <alignment horizontal="left" vertical="center" wrapText="1" readingOrder="1"/>
    </xf>
    <xf numFmtId="0" fontId="4" fillId="5" borderId="140" xfId="0" applyFont="1" applyFill="1" applyBorder="1" applyAlignment="1">
      <alignment horizontal="left" vertical="center" wrapText="1" readingOrder="1"/>
    </xf>
    <xf numFmtId="0" fontId="22" fillId="0" borderId="140" xfId="0" applyFont="1" applyBorder="1" applyAlignment="1">
      <alignment horizontal="left" vertical="center" wrapText="1" readingOrder="1"/>
    </xf>
    <xf numFmtId="0" fontId="4" fillId="0" borderId="140" xfId="0" applyFont="1" applyBorder="1" applyAlignment="1">
      <alignment horizontal="left" vertical="center" wrapText="1" readingOrder="1"/>
    </xf>
    <xf numFmtId="0" fontId="22" fillId="5" borderId="141" xfId="0" applyFont="1" applyFill="1" applyBorder="1" applyAlignment="1">
      <alignment horizontal="center" vertical="center" wrapText="1" readingOrder="2"/>
    </xf>
    <xf numFmtId="1" fontId="8" fillId="0" borderId="15" xfId="58" applyNumberFormat="1" applyFont="1" applyFill="1" applyBorder="1" applyAlignment="1">
      <alignment horizontal="right" vertical="center" wrapText="1" readingOrder="1"/>
    </xf>
    <xf numFmtId="166" fontId="98" fillId="0" borderId="51" xfId="0" applyNumberFormat="1" applyFont="1" applyFill="1" applyBorder="1" applyAlignment="1">
      <alignment horizontal="right" vertical="center"/>
    </xf>
    <xf numFmtId="166" fontId="8" fillId="0" borderId="51" xfId="0" applyNumberFormat="1" applyFont="1" applyFill="1" applyBorder="1" applyAlignment="1">
      <alignment horizontal="right" vertical="center"/>
    </xf>
    <xf numFmtId="0" fontId="9" fillId="0" borderId="8" xfId="0" applyFont="1" applyFill="1" applyBorder="1" applyAlignment="1">
      <alignment horizontal="center" vertical="center" wrapText="1" readingOrder="1"/>
    </xf>
    <xf numFmtId="0" fontId="9" fillId="0" borderId="9" xfId="0" applyFont="1" applyFill="1" applyBorder="1" applyAlignment="1">
      <alignment horizontal="left" vertical="center" wrapText="1" readingOrder="1"/>
    </xf>
    <xf numFmtId="0" fontId="97" fillId="0" borderId="0" xfId="0" applyFont="1" applyFill="1" applyAlignment="1">
      <alignment vertical="center"/>
    </xf>
    <xf numFmtId="0" fontId="4" fillId="2" borderId="8" xfId="0" applyFont="1" applyFill="1" applyBorder="1" applyAlignment="1">
      <alignment horizontal="center" vertical="center" wrapText="1" readingOrder="1"/>
    </xf>
    <xf numFmtId="0" fontId="4" fillId="2" borderId="9" xfId="0" applyFont="1" applyFill="1" applyBorder="1" applyAlignment="1">
      <alignment horizontal="left" vertical="center" wrapText="1" readingOrder="1"/>
    </xf>
    <xf numFmtId="0" fontId="104" fillId="2" borderId="0" xfId="0" applyFont="1" applyFill="1" applyAlignment="1">
      <alignment vertical="center"/>
    </xf>
    <xf numFmtId="0" fontId="97" fillId="2" borderId="0" xfId="0" applyFont="1" applyFill="1" applyAlignment="1">
      <alignment vertical="center"/>
    </xf>
    <xf numFmtId="0" fontId="18" fillId="2" borderId="0" xfId="0" applyFont="1" applyFill="1" applyAlignment="1">
      <alignment vertical="center"/>
    </xf>
    <xf numFmtId="0" fontId="4" fillId="2" borderId="8" xfId="0" applyFont="1" applyFill="1" applyBorder="1" applyAlignment="1">
      <alignment horizontal="left" vertical="center" wrapText="1" readingOrder="1"/>
    </xf>
    <xf numFmtId="0" fontId="9" fillId="2" borderId="8" xfId="0" applyFont="1" applyFill="1" applyBorder="1" applyAlignment="1">
      <alignment horizontal="left" vertical="center" wrapText="1" readingOrder="1"/>
    </xf>
    <xf numFmtId="0" fontId="22" fillId="0" borderId="8" xfId="0" applyFont="1" applyFill="1" applyBorder="1" applyAlignment="1">
      <alignment horizontal="left" vertical="center" wrapText="1" readingOrder="1"/>
    </xf>
    <xf numFmtId="49" fontId="4" fillId="0" borderId="40" xfId="28" applyNumberFormat="1" applyFont="1" applyFill="1" applyBorder="1" applyAlignment="1">
      <alignment horizontal="center" vertical="center" wrapText="1"/>
    </xf>
    <xf numFmtId="0" fontId="4" fillId="0" borderId="52" xfId="0" applyFont="1" applyBorder="1" applyAlignment="1">
      <alignment horizontal="left" vertical="center" wrapText="1" readingOrder="1"/>
    </xf>
    <xf numFmtId="166" fontId="8" fillId="4" borderId="146" xfId="0" applyNumberFormat="1" applyFont="1" applyFill="1" applyBorder="1" applyAlignment="1">
      <alignment horizontal="right" vertical="center"/>
    </xf>
    <xf numFmtId="49" fontId="9" fillId="2" borderId="0" xfId="28" applyNumberFormat="1" applyFont="1" applyFill="1" applyBorder="1" applyAlignment="1">
      <alignment horizontal="center" vertical="center" wrapText="1"/>
    </xf>
    <xf numFmtId="166" fontId="1" fillId="0" borderId="63" xfId="0" applyNumberFormat="1" applyFont="1" applyFill="1" applyBorder="1" applyAlignment="1">
      <alignment horizontal="right" vertical="center"/>
    </xf>
    <xf numFmtId="0" fontId="104" fillId="0" borderId="15" xfId="0" applyFont="1" applyBorder="1" applyAlignment="1">
      <alignment vertical="center"/>
    </xf>
    <xf numFmtId="166" fontId="1" fillId="4" borderId="149" xfId="0" applyNumberFormat="1" applyFont="1" applyFill="1" applyBorder="1" applyAlignment="1">
      <alignment horizontal="right" vertical="center"/>
    </xf>
    <xf numFmtId="0" fontId="57" fillId="0" borderId="0" xfId="28" applyFont="1" applyAlignment="1">
      <alignment horizontal="center" vertical="center" wrapText="1" readingOrder="1"/>
    </xf>
    <xf numFmtId="0" fontId="34" fillId="0" borderId="0" xfId="29" applyFont="1" applyAlignment="1">
      <alignment horizontal="left" vertical="center" wrapText="1" indent="2"/>
    </xf>
    <xf numFmtId="0" fontId="57" fillId="0" borderId="0" xfId="29" applyFont="1" applyAlignment="1">
      <alignment horizontal="right" vertical="center" wrapText="1" indent="2"/>
    </xf>
    <xf numFmtId="0" fontId="54" fillId="0" borderId="0" xfId="28" applyAlignment="1">
      <alignment horizontal="center" vertical="center"/>
    </xf>
    <xf numFmtId="0" fontId="64" fillId="0" borderId="0" xfId="28" applyFont="1" applyAlignment="1">
      <alignment horizontal="center" vertical="center" wrapText="1" readingOrder="1"/>
    </xf>
    <xf numFmtId="0" fontId="61" fillId="0" borderId="0" xfId="22" applyFont="1" applyAlignment="1">
      <alignment horizontal="center" vertical="center" wrapText="1" readingOrder="1"/>
    </xf>
    <xf numFmtId="0" fontId="27" fillId="0" borderId="0" xfId="22" applyFont="1" applyAlignment="1">
      <alignment horizontal="center" vertical="center" wrapText="1" readingOrder="1"/>
    </xf>
    <xf numFmtId="0" fontId="16" fillId="0" borderId="0" xfId="34" applyFont="1" applyAlignment="1">
      <alignment horizontal="left" vertical="top" wrapText="1" readingOrder="1"/>
    </xf>
    <xf numFmtId="0" fontId="57" fillId="0" borderId="0" xfId="34" applyFont="1" applyAlignment="1">
      <alignment horizontal="right" vertical="top" wrapText="1" readingOrder="2"/>
    </xf>
    <xf numFmtId="0" fontId="110" fillId="0" borderId="0" xfId="28" applyFont="1" applyAlignment="1">
      <alignment horizontal="left" vertical="center" wrapText="1" indent="11" readingOrder="2"/>
    </xf>
    <xf numFmtId="0" fontId="112" fillId="0" borderId="0" xfId="28" applyFont="1" applyAlignment="1">
      <alignment horizontal="left" vertical="center" wrapText="1" indent="11" readingOrder="2"/>
    </xf>
    <xf numFmtId="0" fontId="113" fillId="0" borderId="0" xfId="28" applyFont="1" applyAlignment="1">
      <alignment horizontal="left" vertical="center" wrapText="1" readingOrder="2"/>
    </xf>
    <xf numFmtId="0" fontId="113" fillId="0" borderId="0" xfId="28" applyFont="1" applyAlignment="1">
      <alignment horizontal="left" vertical="center" readingOrder="2"/>
    </xf>
    <xf numFmtId="0" fontId="16" fillId="0" borderId="0" xfId="34" applyFont="1" applyAlignment="1">
      <alignment horizontal="left" vertical="top" wrapText="1"/>
    </xf>
    <xf numFmtId="0" fontId="57" fillId="0" borderId="0" xfId="35" applyFont="1" applyAlignment="1">
      <alignment horizontal="center" vertical="center"/>
    </xf>
    <xf numFmtId="0" fontId="5" fillId="0" borderId="17" xfId="35" applyFont="1" applyBorder="1" applyAlignment="1">
      <alignment horizontal="center" vertical="center"/>
    </xf>
    <xf numFmtId="0" fontId="23" fillId="4" borderId="0" xfId="28" applyFont="1" applyFill="1" applyAlignment="1">
      <alignment horizontal="left" vertical="top" wrapText="1" readingOrder="1"/>
    </xf>
    <xf numFmtId="0" fontId="57" fillId="0" borderId="0" xfId="28" applyFont="1" applyAlignment="1">
      <alignment horizontal="right" vertical="top" readingOrder="2"/>
    </xf>
    <xf numFmtId="0" fontId="36" fillId="0" borderId="0" xfId="28" applyFont="1" applyAlignment="1">
      <alignment horizontal="left" vertical="top" wrapText="1" indent="3" readingOrder="1"/>
    </xf>
    <xf numFmtId="0" fontId="58" fillId="0" borderId="0" xfId="28" applyFont="1" applyAlignment="1">
      <alignment horizontal="right" vertical="top" wrapText="1" readingOrder="2"/>
    </xf>
    <xf numFmtId="0" fontId="23" fillId="0" borderId="0" xfId="28" applyFont="1" applyAlignment="1">
      <alignment horizontal="left" vertical="top" wrapText="1" readingOrder="1"/>
    </xf>
    <xf numFmtId="0" fontId="58" fillId="0" borderId="0" xfId="35" applyFont="1" applyAlignment="1">
      <alignment horizontal="right" vertical="top" wrapText="1" indent="3" readingOrder="2"/>
    </xf>
    <xf numFmtId="0" fontId="58" fillId="0" borderId="0" xfId="28" applyFont="1" applyAlignment="1">
      <alignment horizontal="right" vertical="top" wrapText="1" indent="3" readingOrder="2"/>
    </xf>
    <xf numFmtId="0" fontId="23" fillId="0" borderId="0" xfId="28" applyFont="1" applyAlignment="1">
      <alignment horizontal="distributed" vertical="center" wrapText="1" readingOrder="1"/>
    </xf>
    <xf numFmtId="0" fontId="56" fillId="0" borderId="0" xfId="28" applyFont="1" applyAlignment="1">
      <alignment horizontal="center" vertical="center" wrapText="1" readingOrder="1"/>
    </xf>
    <xf numFmtId="0" fontId="34" fillId="0" borderId="0" xfId="28" applyFont="1" applyAlignment="1">
      <alignment horizontal="left" vertical="center" wrapText="1" readingOrder="1"/>
    </xf>
    <xf numFmtId="0" fontId="57" fillId="0" borderId="0" xfId="28" applyFont="1" applyAlignment="1">
      <alignment horizontal="right" vertical="center" readingOrder="2"/>
    </xf>
    <xf numFmtId="0" fontId="17" fillId="0" borderId="0" xfId="28" applyFont="1" applyAlignment="1">
      <alignment horizontal="left" vertical="top" wrapText="1"/>
    </xf>
    <xf numFmtId="0" fontId="51" fillId="0" borderId="0" xfId="28" applyFont="1" applyAlignment="1">
      <alignment horizontal="left" vertical="top" wrapText="1"/>
    </xf>
    <xf numFmtId="0" fontId="52" fillId="0" borderId="0" xfId="28" applyFont="1" applyAlignment="1">
      <alignment horizontal="right" vertical="top" wrapText="1" readingOrder="2"/>
    </xf>
    <xf numFmtId="0" fontId="16" fillId="0" borderId="0" xfId="28" applyFont="1" applyAlignment="1">
      <alignment horizontal="left" vertical="top" wrapText="1"/>
    </xf>
    <xf numFmtId="0" fontId="50" fillId="0" borderId="0" xfId="28" applyFont="1" applyAlignment="1">
      <alignment horizontal="right" vertical="top" wrapText="1" indent="3" readingOrder="2"/>
    </xf>
    <xf numFmtId="0" fontId="17" fillId="0" borderId="0" xfId="28" applyFont="1" applyAlignment="1">
      <alignment horizontal="left" vertical="top" wrapText="1" indent="3"/>
    </xf>
    <xf numFmtId="0" fontId="50" fillId="0" borderId="0" xfId="28" applyFont="1" applyAlignment="1">
      <alignment horizontal="center" vertical="top" wrapText="1" readingOrder="2"/>
    </xf>
    <xf numFmtId="0" fontId="39" fillId="0" borderId="0" xfId="28" applyFont="1" applyAlignment="1">
      <alignment horizontal="center" vertical="top" wrapText="1"/>
    </xf>
    <xf numFmtId="0" fontId="40" fillId="0" borderId="0" xfId="28" applyFont="1" applyAlignment="1">
      <alignment horizontal="center" vertical="top" wrapText="1" readingOrder="2"/>
    </xf>
    <xf numFmtId="0" fontId="41" fillId="0" borderId="0" xfId="35" applyFont="1" applyAlignment="1">
      <alignment horizontal="left" vertical="top" wrapText="1"/>
    </xf>
    <xf numFmtId="0" fontId="42" fillId="0" borderId="0" xfId="35" applyFont="1" applyAlignment="1">
      <alignment horizontal="right" vertical="center" readingOrder="2"/>
    </xf>
    <xf numFmtId="0" fontId="37" fillId="0" borderId="0" xfId="35" applyFont="1" applyAlignment="1">
      <alignment horizontal="left" vertical="top" wrapText="1" indent="3" readingOrder="1"/>
    </xf>
    <xf numFmtId="0" fontId="43" fillId="0" borderId="0" xfId="35" applyFont="1" applyAlignment="1">
      <alignment horizontal="right" vertical="top" wrapText="1" indent="2" readingOrder="2"/>
    </xf>
    <xf numFmtId="0" fontId="44" fillId="0" borderId="0" xfId="35" applyFont="1" applyAlignment="1">
      <alignment horizontal="left" vertical="top" wrapText="1" indent="3"/>
    </xf>
    <xf numFmtId="0" fontId="42" fillId="0" borderId="0" xfId="35" applyFont="1" applyAlignment="1">
      <alignment horizontal="distributed" vertical="top" wrapText="1" indent="2" readingOrder="2"/>
    </xf>
    <xf numFmtId="0" fontId="42" fillId="0" borderId="0" xfId="35" applyFont="1" applyAlignment="1">
      <alignment horizontal="right" vertical="top" wrapText="1" readingOrder="2"/>
    </xf>
    <xf numFmtId="0" fontId="40" fillId="0" borderId="0" xfId="35" applyFont="1" applyAlignment="1">
      <alignment horizontal="distributed" vertical="top" wrapText="1" indent="2" readingOrder="2"/>
    </xf>
    <xf numFmtId="0" fontId="37" fillId="0" borderId="0" xfId="35" applyFont="1" applyAlignment="1">
      <alignment horizontal="left" vertical="top" wrapText="1" indent="3"/>
    </xf>
    <xf numFmtId="0" fontId="45" fillId="0" borderId="0" xfId="35" applyFont="1" applyAlignment="1">
      <alignment horizontal="right" vertical="top" wrapText="1" indent="2" readingOrder="2"/>
    </xf>
    <xf numFmtId="0" fontId="43" fillId="0" borderId="0" xfId="35" applyFont="1" applyAlignment="1">
      <alignment horizontal="distributed" vertical="top" wrapText="1" indent="2" readingOrder="2"/>
    </xf>
    <xf numFmtId="0" fontId="46" fillId="0" borderId="0" xfId="35" applyFont="1" applyAlignment="1">
      <alignment horizontal="right" vertical="top" wrapText="1" readingOrder="2"/>
    </xf>
    <xf numFmtId="0" fontId="40" fillId="0" borderId="0" xfId="35" applyFont="1" applyAlignment="1">
      <alignment horizontal="right" vertical="top" wrapText="1" readingOrder="2"/>
    </xf>
    <xf numFmtId="0" fontId="29" fillId="3" borderId="18" xfId="0" applyFont="1" applyFill="1" applyBorder="1" applyAlignment="1">
      <alignment horizontal="right" vertical="center" wrapText="1" readingOrder="2"/>
    </xf>
    <xf numFmtId="0" fontId="29" fillId="3" borderId="0" xfId="0" applyFont="1" applyFill="1" applyBorder="1" applyAlignment="1">
      <alignment horizontal="right" vertical="center" wrapText="1" readingOrder="2"/>
    </xf>
    <xf numFmtId="0" fontId="29" fillId="5" borderId="18" xfId="0" applyFont="1" applyFill="1" applyBorder="1" applyAlignment="1">
      <alignment horizontal="right" vertical="center" wrapText="1" readingOrder="2"/>
    </xf>
    <xf numFmtId="0" fontId="29" fillId="5" borderId="0" xfId="0" applyFont="1" applyFill="1" applyBorder="1" applyAlignment="1">
      <alignment horizontal="right" vertical="center" wrapText="1" readingOrder="2"/>
    </xf>
    <xf numFmtId="0" fontId="95" fillId="2" borderId="31" xfId="58" applyFont="1" applyFill="1" applyBorder="1" applyAlignment="1">
      <alignment horizontal="center" vertical="center" wrapText="1"/>
    </xf>
    <xf numFmtId="0" fontId="95" fillId="2" borderId="10" xfId="58" applyFont="1" applyFill="1" applyBorder="1" applyAlignment="1">
      <alignment horizontal="center" vertical="center" wrapText="1"/>
    </xf>
    <xf numFmtId="0" fontId="95" fillId="2" borderId="14" xfId="58" applyFont="1" applyFill="1" applyBorder="1" applyAlignment="1">
      <alignment horizontal="center" vertical="center" wrapText="1"/>
    </xf>
    <xf numFmtId="0" fontId="96" fillId="2" borderId="31" xfId="58" applyFont="1" applyFill="1" applyBorder="1" applyAlignment="1">
      <alignment horizontal="center" vertical="center" wrapText="1"/>
    </xf>
    <xf numFmtId="0" fontId="96" fillId="2" borderId="10" xfId="58" applyFont="1" applyFill="1" applyBorder="1" applyAlignment="1">
      <alignment horizontal="center" vertical="center" wrapText="1"/>
    </xf>
    <xf numFmtId="0" fontId="96" fillId="2" borderId="14" xfId="58" applyFont="1" applyFill="1" applyBorder="1" applyAlignment="1">
      <alignment horizontal="center" vertical="center" wrapText="1"/>
    </xf>
    <xf numFmtId="0" fontId="97" fillId="2" borderId="31" xfId="58" applyFont="1" applyFill="1" applyBorder="1" applyAlignment="1">
      <alignment horizontal="center" vertical="center" wrapText="1"/>
    </xf>
    <xf numFmtId="0" fontId="97" fillId="2" borderId="10" xfId="58" applyFont="1" applyFill="1" applyBorder="1" applyAlignment="1">
      <alignment horizontal="center" vertical="center" wrapText="1"/>
    </xf>
    <xf numFmtId="0" fontId="98" fillId="2" borderId="31" xfId="58" applyFont="1" applyFill="1" applyBorder="1" applyAlignment="1">
      <alignment horizontal="center" wrapText="1"/>
    </xf>
    <xf numFmtId="0" fontId="93" fillId="2" borderId="22" xfId="58" applyFont="1" applyFill="1" applyBorder="1" applyAlignment="1">
      <alignment horizontal="center" vertical="center" wrapText="1"/>
    </xf>
    <xf numFmtId="0" fontId="93" fillId="2" borderId="23" xfId="58" applyFont="1" applyFill="1" applyBorder="1" applyAlignment="1">
      <alignment horizontal="center" vertical="center" wrapText="1"/>
    </xf>
    <xf numFmtId="0" fontId="93" fillId="2" borderId="18" xfId="58" applyFont="1" applyFill="1" applyBorder="1" applyAlignment="1">
      <alignment horizontal="center" vertical="center" wrapText="1"/>
    </xf>
    <xf numFmtId="0" fontId="93" fillId="2" borderId="19" xfId="58" applyFont="1" applyFill="1" applyBorder="1" applyAlignment="1">
      <alignment horizontal="center" vertical="center" wrapText="1"/>
    </xf>
    <xf numFmtId="0" fontId="93" fillId="2" borderId="20" xfId="58" applyFont="1" applyFill="1" applyBorder="1" applyAlignment="1">
      <alignment horizontal="center" vertical="center" wrapText="1"/>
    </xf>
    <xf numFmtId="0" fontId="93" fillId="2" borderId="21" xfId="58" applyFont="1" applyFill="1" applyBorder="1" applyAlignment="1">
      <alignment horizontal="center" vertical="center" wrapText="1"/>
    </xf>
    <xf numFmtId="0" fontId="91" fillId="2" borderId="10" xfId="58" applyFont="1" applyFill="1" applyBorder="1" applyAlignment="1">
      <alignment horizontal="center" vertical="top" wrapText="1"/>
    </xf>
    <xf numFmtId="0" fontId="92" fillId="0" borderId="0" xfId="58" applyFont="1" applyAlignment="1">
      <alignment horizontal="center" vertical="center" wrapText="1"/>
    </xf>
    <xf numFmtId="0" fontId="93" fillId="0" borderId="0" xfId="58" applyFont="1" applyAlignment="1">
      <alignment horizontal="center" vertical="center" wrapText="1"/>
    </xf>
    <xf numFmtId="0" fontId="94" fillId="0" borderId="0" xfId="58" applyFont="1" applyAlignment="1">
      <alignment vertical="center" wrapText="1"/>
    </xf>
    <xf numFmtId="0" fontId="93" fillId="0" borderId="0" xfId="58" applyFont="1" applyBorder="1" applyAlignment="1">
      <alignment horizontal="center" vertical="center" wrapText="1"/>
    </xf>
    <xf numFmtId="0" fontId="93" fillId="0" borderId="0" xfId="58" applyFont="1" applyAlignment="1">
      <alignment horizontal="right" vertical="center" wrapText="1"/>
    </xf>
    <xf numFmtId="0" fontId="28" fillId="3" borderId="22"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28" fillId="3" borderId="18" xfId="0" applyFont="1" applyFill="1" applyBorder="1" applyAlignment="1">
      <alignment horizontal="right" vertical="center" wrapText="1" readingOrder="2"/>
    </xf>
    <xf numFmtId="0" fontId="28" fillId="3" borderId="0" xfId="0" applyFont="1" applyFill="1" applyBorder="1" applyAlignment="1">
      <alignment horizontal="right" vertical="center" wrapText="1" readingOrder="2"/>
    </xf>
    <xf numFmtId="0" fontId="30" fillId="3" borderId="18" xfId="0" applyFont="1" applyFill="1" applyBorder="1" applyAlignment="1">
      <alignment horizontal="right" vertical="center" wrapText="1" indent="1" readingOrder="2"/>
    </xf>
    <xf numFmtId="0" fontId="30" fillId="3" borderId="0" xfId="0" applyFont="1" applyFill="1" applyBorder="1" applyAlignment="1">
      <alignment horizontal="right" vertical="center" wrapText="1" indent="1" readingOrder="2"/>
    </xf>
    <xf numFmtId="0" fontId="30" fillId="5" borderId="18" xfId="0" applyFont="1" applyFill="1" applyBorder="1" applyAlignment="1">
      <alignment horizontal="right" vertical="center" wrapText="1" indent="1" readingOrder="2"/>
    </xf>
    <xf numFmtId="0" fontId="30" fillId="5" borderId="0" xfId="0" applyFont="1" applyFill="1" applyBorder="1" applyAlignment="1">
      <alignment horizontal="right" vertical="center" wrapText="1" indent="1" readingOrder="2"/>
    </xf>
    <xf numFmtId="0" fontId="29" fillId="5" borderId="142" xfId="0" applyFont="1" applyFill="1" applyBorder="1" applyAlignment="1">
      <alignment horizontal="right" vertical="center" wrapText="1" readingOrder="2"/>
    </xf>
    <xf numFmtId="0" fontId="29" fillId="5" borderId="17" xfId="0" applyFont="1" applyFill="1" applyBorder="1" applyAlignment="1">
      <alignment horizontal="right" vertical="center" wrapText="1" readingOrder="2"/>
    </xf>
    <xf numFmtId="0" fontId="30" fillId="3" borderId="22" xfId="0" applyFont="1" applyFill="1" applyBorder="1" applyAlignment="1">
      <alignment horizontal="right" vertical="center" wrapText="1" indent="1" readingOrder="2"/>
    </xf>
    <xf numFmtId="0" fontId="30" fillId="3" borderId="15" xfId="0" applyFont="1" applyFill="1" applyBorder="1" applyAlignment="1">
      <alignment horizontal="right" vertical="center" wrapText="1" indent="1" readingOrder="2"/>
    </xf>
    <xf numFmtId="0" fontId="30" fillId="5" borderId="142" xfId="0" applyFont="1" applyFill="1" applyBorder="1" applyAlignment="1">
      <alignment horizontal="right" vertical="center" wrapText="1" indent="1" readingOrder="2"/>
    </xf>
    <xf numFmtId="0" fontId="30" fillId="5" borderId="17" xfId="0" applyFont="1" applyFill="1" applyBorder="1" applyAlignment="1">
      <alignment horizontal="right" vertical="center" wrapText="1" indent="1" readingOrder="2"/>
    </xf>
    <xf numFmtId="0" fontId="30" fillId="4" borderId="18" xfId="0" applyFont="1" applyFill="1" applyBorder="1" applyAlignment="1">
      <alignment horizontal="right" vertical="center" wrapText="1" indent="1" readingOrder="2"/>
    </xf>
    <xf numFmtId="0" fontId="30" fillId="4" borderId="0" xfId="0" applyFont="1" applyFill="1" applyBorder="1" applyAlignment="1">
      <alignment horizontal="right" vertical="center" wrapText="1" indent="1" readingOrder="2"/>
    </xf>
    <xf numFmtId="49" fontId="98" fillId="4" borderId="143" xfId="58" applyNumberFormat="1" applyFont="1" applyFill="1" applyBorder="1" applyAlignment="1">
      <alignment horizontal="center" vertical="center" wrapText="1"/>
    </xf>
    <xf numFmtId="49" fontId="98" fillId="4" borderId="145" xfId="58" applyNumberFormat="1" applyFont="1" applyFill="1" applyBorder="1" applyAlignment="1">
      <alignment horizontal="center" vertical="center" wrapText="1"/>
    </xf>
    <xf numFmtId="1" fontId="98" fillId="4" borderId="143" xfId="58" applyNumberFormat="1" applyFont="1" applyFill="1" applyBorder="1" applyAlignment="1">
      <alignment horizontal="center" vertical="center" wrapText="1" readingOrder="1"/>
    </xf>
    <xf numFmtId="1" fontId="98" fillId="4" borderId="144" xfId="58" applyNumberFormat="1" applyFont="1" applyFill="1" applyBorder="1" applyAlignment="1">
      <alignment horizontal="center" vertical="center" wrapText="1" readingOrder="1"/>
    </xf>
    <xf numFmtId="0" fontId="29" fillId="2" borderId="18" xfId="0" applyFont="1" applyFill="1" applyBorder="1" applyAlignment="1">
      <alignment horizontal="right" vertical="center" wrapText="1" readingOrder="2"/>
    </xf>
    <xf numFmtId="0" fontId="29" fillId="2" borderId="0" xfId="0" applyFont="1" applyFill="1" applyBorder="1" applyAlignment="1">
      <alignment horizontal="right" vertical="center" wrapText="1" readingOrder="2"/>
    </xf>
    <xf numFmtId="49" fontId="98" fillId="0" borderId="0" xfId="0" applyNumberFormat="1" applyFont="1" applyBorder="1" applyAlignment="1">
      <alignment vertical="center"/>
    </xf>
    <xf numFmtId="0" fontId="97" fillId="0" borderId="0" xfId="0" applyFont="1" applyBorder="1" applyAlignment="1">
      <alignment horizontal="center" vertical="center"/>
    </xf>
    <xf numFmtId="49" fontId="97" fillId="0" borderId="0" xfId="0" applyNumberFormat="1" applyFont="1" applyAlignment="1">
      <alignment horizontal="right" vertical="center"/>
    </xf>
    <xf numFmtId="49" fontId="103" fillId="0" borderId="0" xfId="0" applyNumberFormat="1" applyFont="1" applyAlignment="1">
      <alignment horizontal="center" vertical="center"/>
    </xf>
    <xf numFmtId="49" fontId="97" fillId="0" borderId="0" xfId="0" applyNumberFormat="1" applyFont="1" applyAlignment="1">
      <alignment horizontal="center" vertical="center" wrapText="1"/>
    </xf>
    <xf numFmtId="0" fontId="28" fillId="2" borderId="18" xfId="0" applyFont="1" applyFill="1" applyBorder="1" applyAlignment="1">
      <alignment horizontal="right" vertical="center" wrapText="1" readingOrder="2"/>
    </xf>
    <xf numFmtId="0" fontId="28" fillId="2" borderId="0" xfId="0" applyFont="1" applyFill="1" applyBorder="1" applyAlignment="1">
      <alignment horizontal="right" vertical="center" wrapText="1" readingOrder="2"/>
    </xf>
    <xf numFmtId="0" fontId="95" fillId="2" borderId="22" xfId="58" applyFont="1" applyFill="1" applyBorder="1" applyAlignment="1">
      <alignment horizontal="center" vertical="center" wrapText="1"/>
    </xf>
    <xf numFmtId="0" fontId="95" fillId="2" borderId="18" xfId="58" applyFont="1" applyFill="1" applyBorder="1" applyAlignment="1">
      <alignment horizontal="center" vertical="center" wrapText="1"/>
    </xf>
    <xf numFmtId="0" fontId="95" fillId="2" borderId="20" xfId="58" applyFont="1" applyFill="1" applyBorder="1" applyAlignment="1">
      <alignment horizontal="center" vertical="center" wrapText="1"/>
    </xf>
    <xf numFmtId="49" fontId="98" fillId="2" borderId="31" xfId="0" applyNumberFormat="1" applyFont="1" applyFill="1" applyBorder="1" applyAlignment="1">
      <alignment horizontal="center" vertical="center"/>
    </xf>
    <xf numFmtId="49" fontId="98" fillId="2" borderId="10" xfId="0" applyNumberFormat="1" applyFont="1" applyFill="1" applyBorder="1" applyAlignment="1">
      <alignment horizontal="center" vertical="center"/>
    </xf>
    <xf numFmtId="49" fontId="98" fillId="2" borderId="14" xfId="0" applyNumberFormat="1" applyFont="1" applyFill="1" applyBorder="1" applyAlignment="1">
      <alignment horizontal="center" vertical="center"/>
    </xf>
    <xf numFmtId="49" fontId="95" fillId="2" borderId="14" xfId="0" applyNumberFormat="1" applyFont="1" applyFill="1" applyBorder="1" applyAlignment="1">
      <alignment horizontal="center" vertical="center"/>
    </xf>
    <xf numFmtId="0" fontId="29" fillId="4" borderId="18" xfId="0" applyFont="1" applyFill="1" applyBorder="1" applyAlignment="1">
      <alignment horizontal="right" vertical="center" wrapText="1" readingOrder="2"/>
    </xf>
    <xf numFmtId="0" fontId="29" fillId="4" borderId="0" xfId="0" applyFont="1" applyFill="1" applyBorder="1" applyAlignment="1">
      <alignment horizontal="right" vertical="center" wrapText="1" readingOrder="2"/>
    </xf>
    <xf numFmtId="49" fontId="98" fillId="4" borderId="24" xfId="58" applyNumberFormat="1" applyFont="1" applyFill="1" applyBorder="1" applyAlignment="1">
      <alignment horizontal="center" vertical="center" wrapText="1"/>
    </xf>
    <xf numFmtId="49" fontId="98" fillId="4" borderId="25" xfId="58" applyNumberFormat="1" applyFont="1" applyFill="1" applyBorder="1" applyAlignment="1">
      <alignment horizontal="center" vertical="center" wrapText="1"/>
    </xf>
    <xf numFmtId="1" fontId="98" fillId="4" borderId="24" xfId="58" applyNumberFormat="1" applyFont="1" applyFill="1" applyBorder="1" applyAlignment="1">
      <alignment horizontal="center" vertical="center" wrapText="1" readingOrder="1"/>
    </xf>
    <xf numFmtId="1" fontId="98" fillId="4" borderId="25" xfId="58" applyNumberFormat="1" applyFont="1" applyFill="1" applyBorder="1" applyAlignment="1">
      <alignment horizontal="center" vertical="center" wrapText="1" readingOrder="1"/>
    </xf>
    <xf numFmtId="49" fontId="103" fillId="0" borderId="0" xfId="0" applyNumberFormat="1" applyFont="1" applyAlignment="1">
      <alignment horizontal="center" vertical="center" wrapText="1"/>
    </xf>
    <xf numFmtId="49" fontId="97" fillId="0" borderId="0" xfId="0" applyNumberFormat="1" applyFont="1" applyAlignment="1">
      <alignment horizontal="center" vertical="center"/>
    </xf>
    <xf numFmtId="49" fontId="98" fillId="2" borderId="26" xfId="0" applyNumberFormat="1" applyFont="1" applyFill="1" applyBorder="1" applyAlignment="1">
      <alignment horizontal="center" vertical="center"/>
    </xf>
    <xf numFmtId="49" fontId="98" fillId="4" borderId="147" xfId="58" applyNumberFormat="1" applyFont="1" applyFill="1" applyBorder="1" applyAlignment="1">
      <alignment horizontal="center" vertical="center" wrapText="1"/>
    </xf>
    <xf numFmtId="49" fontId="98" fillId="4" borderId="148" xfId="58" applyNumberFormat="1" applyFont="1" applyFill="1" applyBorder="1" applyAlignment="1">
      <alignment horizontal="center" vertical="center" wrapText="1"/>
    </xf>
    <xf numFmtId="0" fontId="29" fillId="0" borderId="18" xfId="0" applyFont="1" applyFill="1" applyBorder="1" applyAlignment="1">
      <alignment horizontal="right" vertical="center" wrapText="1" readingOrder="2"/>
    </xf>
    <xf numFmtId="0" fontId="29" fillId="0" borderId="0" xfId="0" applyFont="1" applyFill="1" applyBorder="1" applyAlignment="1">
      <alignment horizontal="right" vertical="center" wrapText="1" readingOrder="2"/>
    </xf>
    <xf numFmtId="0" fontId="30" fillId="2" borderId="18" xfId="0" applyFont="1" applyFill="1" applyBorder="1" applyAlignment="1">
      <alignment horizontal="right" vertical="center" wrapText="1" indent="1" readingOrder="2"/>
    </xf>
    <xf numFmtId="0" fontId="30" fillId="2" borderId="0" xfId="0" applyFont="1" applyFill="1" applyBorder="1" applyAlignment="1">
      <alignment horizontal="right" vertical="center" wrapText="1" indent="1" readingOrder="2"/>
    </xf>
    <xf numFmtId="1" fontId="98" fillId="4" borderId="147" xfId="58" applyNumberFormat="1" applyFont="1" applyFill="1" applyBorder="1" applyAlignment="1">
      <alignment horizontal="center" vertical="center" wrapText="1" readingOrder="1"/>
    </xf>
    <xf numFmtId="1" fontId="98" fillId="4" borderId="148" xfId="58" applyNumberFormat="1" applyFont="1" applyFill="1" applyBorder="1" applyAlignment="1">
      <alignment horizontal="center" vertical="center" wrapText="1" readingOrder="1"/>
    </xf>
    <xf numFmtId="49" fontId="98" fillId="0" borderId="0" xfId="0" applyNumberFormat="1" applyFont="1" applyAlignment="1">
      <alignment vertical="center"/>
    </xf>
    <xf numFmtId="49" fontId="7" fillId="0" borderId="0" xfId="0" applyNumberFormat="1" applyFont="1" applyAlignment="1">
      <alignment horizontal="center" vertical="center"/>
    </xf>
    <xf numFmtId="0" fontId="94" fillId="2" borderId="31" xfId="58" applyFont="1" applyFill="1" applyBorder="1" applyAlignment="1">
      <alignment horizontal="center" vertical="center" wrapText="1"/>
    </xf>
    <xf numFmtId="0" fontId="94" fillId="2" borderId="10" xfId="58" applyFont="1" applyFill="1" applyBorder="1" applyAlignment="1">
      <alignment horizontal="center" vertical="center" wrapText="1"/>
    </xf>
    <xf numFmtId="0" fontId="94" fillId="2" borderId="14" xfId="58" applyFont="1" applyFill="1" applyBorder="1" applyAlignment="1">
      <alignment horizontal="center" vertical="center" wrapText="1"/>
    </xf>
    <xf numFmtId="49" fontId="95" fillId="2" borderId="31" xfId="0" applyNumberFormat="1" applyFont="1" applyFill="1" applyBorder="1" applyAlignment="1">
      <alignment horizontal="center" vertical="center" wrapText="1"/>
    </xf>
    <xf numFmtId="49" fontId="95" fillId="2" borderId="10" xfId="0" applyNumberFormat="1" applyFont="1" applyFill="1" applyBorder="1" applyAlignment="1">
      <alignment horizontal="center" vertical="center" wrapText="1"/>
    </xf>
    <xf numFmtId="49" fontId="95" fillId="2" borderId="14" xfId="0" applyNumberFormat="1" applyFont="1" applyFill="1" applyBorder="1" applyAlignment="1">
      <alignment horizontal="center" vertical="center" wrapText="1"/>
    </xf>
    <xf numFmtId="49" fontId="98" fillId="2" borderId="31" xfId="0" applyNumberFormat="1" applyFont="1" applyFill="1" applyBorder="1" applyAlignment="1">
      <alignment horizontal="center" wrapText="1"/>
    </xf>
    <xf numFmtId="0" fontId="101" fillId="2" borderId="31" xfId="0" applyFont="1" applyFill="1" applyBorder="1"/>
    <xf numFmtId="0" fontId="101" fillId="2" borderId="10" xfId="0" applyFont="1" applyFill="1" applyBorder="1"/>
    <xf numFmtId="0" fontId="101" fillId="2" borderId="14" xfId="0" applyFont="1" applyFill="1" applyBorder="1"/>
    <xf numFmtId="49" fontId="91" fillId="2" borderId="14" xfId="0" applyNumberFormat="1" applyFont="1" applyFill="1" applyBorder="1" applyAlignment="1">
      <alignment horizontal="center" vertical="top" wrapText="1"/>
    </xf>
    <xf numFmtId="49" fontId="8" fillId="4" borderId="24" xfId="58" applyNumberFormat="1" applyFont="1" applyFill="1" applyBorder="1" applyAlignment="1">
      <alignment horizontal="center" vertical="center" wrapText="1"/>
    </xf>
    <xf numFmtId="49" fontId="116" fillId="0" borderId="84" xfId="0" applyNumberFormat="1" applyFont="1" applyBorder="1" applyAlignment="1">
      <alignment horizontal="left" wrapText="1"/>
    </xf>
    <xf numFmtId="49" fontId="117" fillId="0" borderId="84" xfId="0" applyNumberFormat="1" applyFont="1" applyBorder="1" applyAlignment="1">
      <alignment horizontal="right" vertical="center" wrapText="1" readingOrder="2"/>
    </xf>
    <xf numFmtId="49" fontId="98" fillId="0" borderId="17" xfId="62" applyNumberFormat="1" applyFont="1" applyBorder="1" applyAlignment="1">
      <alignment vertical="center"/>
    </xf>
    <xf numFmtId="49" fontId="5" fillId="0" borderId="0" xfId="62" applyNumberFormat="1" applyFont="1" applyBorder="1" applyAlignment="1">
      <alignment horizontal="center" vertical="center"/>
    </xf>
    <xf numFmtId="49" fontId="97" fillId="0" borderId="0" xfId="62" applyNumberFormat="1" applyFont="1" applyBorder="1" applyAlignment="1">
      <alignment horizontal="center" vertical="center"/>
    </xf>
    <xf numFmtId="49" fontId="103" fillId="0" borderId="0" xfId="62" applyNumberFormat="1" applyFont="1" applyAlignment="1">
      <alignment horizontal="center" vertical="center"/>
    </xf>
    <xf numFmtId="49" fontId="97" fillId="0" borderId="0" xfId="62" applyNumberFormat="1" applyFont="1" applyAlignment="1">
      <alignment horizontal="center" vertical="center" wrapText="1"/>
    </xf>
    <xf numFmtId="49" fontId="5" fillId="0" borderId="0" xfId="62" applyNumberFormat="1" applyFont="1" applyAlignment="1">
      <alignment horizontal="center" vertical="center" wrapText="1"/>
    </xf>
    <xf numFmtId="0" fontId="98" fillId="2" borderId="1" xfId="62" applyFont="1" applyFill="1" applyBorder="1" applyAlignment="1">
      <alignment horizontal="center" wrapText="1"/>
    </xf>
    <xf numFmtId="0" fontId="98" fillId="2" borderId="4" xfId="62" applyFont="1" applyFill="1" applyBorder="1" applyAlignment="1">
      <alignment horizontal="center" wrapText="1"/>
    </xf>
    <xf numFmtId="49" fontId="95" fillId="2" borderId="1" xfId="62" applyNumberFormat="1" applyFont="1" applyFill="1" applyBorder="1" applyAlignment="1">
      <alignment horizontal="center" vertical="center"/>
    </xf>
    <xf numFmtId="49" fontId="95" fillId="2" borderId="4" xfId="62" applyNumberFormat="1" applyFont="1" applyFill="1" applyBorder="1" applyAlignment="1">
      <alignment horizontal="center" vertical="center"/>
    </xf>
    <xf numFmtId="49" fontId="95" fillId="2" borderId="7" xfId="62" applyNumberFormat="1" applyFont="1" applyFill="1" applyBorder="1" applyAlignment="1">
      <alignment horizontal="center" vertical="center"/>
    </xf>
    <xf numFmtId="49" fontId="98" fillId="2" borderId="2" xfId="62" applyNumberFormat="1" applyFont="1" applyFill="1" applyBorder="1" applyAlignment="1">
      <alignment horizontal="center" wrapText="1"/>
    </xf>
    <xf numFmtId="49" fontId="98" fillId="2" borderId="3" xfId="62" applyNumberFormat="1" applyFont="1" applyFill="1" applyBorder="1" applyAlignment="1">
      <alignment horizontal="center" wrapText="1"/>
    </xf>
    <xf numFmtId="49" fontId="98" fillId="2" borderId="1" xfId="62" applyNumberFormat="1" applyFont="1" applyFill="1" applyBorder="1" applyAlignment="1">
      <alignment horizontal="center" wrapText="1"/>
    </xf>
    <xf numFmtId="49" fontId="98" fillId="2" borderId="4" xfId="62" applyNumberFormat="1" applyFont="1" applyFill="1" applyBorder="1" applyAlignment="1">
      <alignment horizontal="center" wrapText="1"/>
    </xf>
    <xf numFmtId="49" fontId="91" fillId="2" borderId="4" xfId="62" applyNumberFormat="1" applyFont="1" applyFill="1" applyBorder="1" applyAlignment="1">
      <alignment horizontal="center" vertical="top" wrapText="1"/>
    </xf>
    <xf numFmtId="49" fontId="91" fillId="2" borderId="7" xfId="62" applyNumberFormat="1" applyFont="1" applyFill="1" applyBorder="1" applyAlignment="1">
      <alignment horizontal="center" vertical="top" wrapText="1"/>
    </xf>
    <xf numFmtId="49" fontId="106" fillId="2" borderId="4" xfId="62" applyNumberFormat="1" applyFont="1" applyFill="1" applyBorder="1" applyAlignment="1">
      <alignment horizontal="center" vertical="top" wrapText="1"/>
    </xf>
    <xf numFmtId="49" fontId="106" fillId="2" borderId="7" xfId="62" applyNumberFormat="1" applyFont="1" applyFill="1" applyBorder="1" applyAlignment="1">
      <alignment horizontal="center" vertical="top" wrapText="1"/>
    </xf>
    <xf numFmtId="49" fontId="106" fillId="2" borderId="5" xfId="62" applyNumberFormat="1" applyFont="1" applyFill="1" applyBorder="1" applyAlignment="1">
      <alignment horizontal="center" vertical="top" wrapText="1"/>
    </xf>
    <xf numFmtId="49" fontId="106" fillId="2" borderId="6" xfId="62" applyNumberFormat="1" applyFont="1" applyFill="1" applyBorder="1" applyAlignment="1">
      <alignment horizontal="center" vertical="top" wrapText="1"/>
    </xf>
    <xf numFmtId="49" fontId="98" fillId="2" borderId="2" xfId="62" applyNumberFormat="1" applyFont="1" applyFill="1" applyBorder="1" applyAlignment="1">
      <alignment horizontal="center" vertical="center"/>
    </xf>
    <xf numFmtId="49" fontId="98" fillId="2" borderId="15" xfId="62" applyNumberFormat="1" applyFont="1" applyFill="1" applyBorder="1" applyAlignment="1">
      <alignment horizontal="center" vertical="center"/>
    </xf>
    <xf numFmtId="49" fontId="98" fillId="2" borderId="16" xfId="62" applyNumberFormat="1" applyFont="1" applyFill="1" applyBorder="1" applyAlignment="1">
      <alignment horizontal="center" vertical="center"/>
    </xf>
    <xf numFmtId="49" fontId="98" fillId="2" borderId="0" xfId="62" applyNumberFormat="1" applyFont="1" applyFill="1" applyBorder="1" applyAlignment="1">
      <alignment horizontal="center" vertical="center"/>
    </xf>
    <xf numFmtId="49" fontId="98" fillId="2" borderId="5" xfId="62" applyNumberFormat="1" applyFont="1" applyFill="1" applyBorder="1" applyAlignment="1">
      <alignment horizontal="center" vertical="center"/>
    </xf>
    <xf numFmtId="49" fontId="98" fillId="2" borderId="17" xfId="62" applyNumberFormat="1" applyFont="1" applyFill="1" applyBorder="1" applyAlignment="1">
      <alignment horizontal="center" vertical="center"/>
    </xf>
    <xf numFmtId="0" fontId="12" fillId="4" borderId="18" xfId="28" applyFont="1" applyFill="1" applyBorder="1" applyAlignment="1">
      <alignment vertical="center" wrapText="1"/>
    </xf>
    <xf numFmtId="0" fontId="12" fillId="4" borderId="19" xfId="28" applyFont="1" applyFill="1" applyBorder="1" applyAlignment="1">
      <alignment vertical="center" wrapText="1"/>
    </xf>
    <xf numFmtId="0" fontId="15" fillId="2" borderId="18" xfId="28" applyFont="1" applyFill="1" applyBorder="1" applyAlignment="1">
      <alignment horizontal="right" vertical="center" wrapText="1" indent="1"/>
    </xf>
    <xf numFmtId="0" fontId="15" fillId="2" borderId="19" xfId="28" applyFont="1" applyFill="1" applyBorder="1" applyAlignment="1">
      <alignment horizontal="right" vertical="center" wrapText="1" indent="1"/>
    </xf>
    <xf numFmtId="0" fontId="15" fillId="6" borderId="18" xfId="28" applyFont="1" applyFill="1" applyBorder="1" applyAlignment="1">
      <alignment horizontal="right" vertical="center" wrapText="1" indent="1"/>
    </xf>
    <xf numFmtId="0" fontId="15" fillId="6" borderId="19" xfId="28" applyFont="1" applyFill="1" applyBorder="1" applyAlignment="1">
      <alignment horizontal="right" vertical="center" wrapText="1" indent="1"/>
    </xf>
    <xf numFmtId="0" fontId="9" fillId="2" borderId="31" xfId="28" applyFont="1" applyFill="1" applyBorder="1" applyAlignment="1">
      <alignment horizontal="center" vertical="center" wrapText="1"/>
    </xf>
    <xf numFmtId="0" fontId="9" fillId="2" borderId="10" xfId="28" applyFont="1" applyFill="1" applyBorder="1" applyAlignment="1">
      <alignment horizontal="center" vertical="center" wrapText="1"/>
    </xf>
    <xf numFmtId="0" fontId="9" fillId="2" borderId="14" xfId="28" applyFont="1" applyFill="1" applyBorder="1" applyAlignment="1">
      <alignment horizontal="center" vertical="center" wrapText="1"/>
    </xf>
    <xf numFmtId="49" fontId="8" fillId="2" borderId="22" xfId="0" applyNumberFormat="1" applyFont="1" applyFill="1" applyBorder="1" applyAlignment="1">
      <alignment horizontal="center" vertical="center"/>
    </xf>
    <xf numFmtId="49" fontId="8" fillId="2" borderId="23" xfId="0" applyNumberFormat="1" applyFont="1" applyFill="1" applyBorder="1" applyAlignment="1">
      <alignment horizontal="center" vertical="center"/>
    </xf>
    <xf numFmtId="49" fontId="8" fillId="2" borderId="18"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0" fontId="12" fillId="2" borderId="18" xfId="28" applyFont="1" applyFill="1" applyBorder="1" applyAlignment="1">
      <alignment vertical="center" wrapText="1"/>
    </xf>
    <xf numFmtId="0" fontId="12" fillId="2" borderId="19" xfId="28" applyFont="1" applyFill="1" applyBorder="1" applyAlignment="1">
      <alignment vertical="center" wrapText="1"/>
    </xf>
    <xf numFmtId="0" fontId="12" fillId="2" borderId="0" xfId="28" applyFont="1" applyFill="1" applyBorder="1" applyAlignment="1">
      <alignment vertical="center" wrapText="1"/>
    </xf>
    <xf numFmtId="0" fontId="12" fillId="2" borderId="121" xfId="28" applyFont="1" applyFill="1" applyBorder="1" applyAlignment="1">
      <alignment vertical="center" wrapText="1"/>
    </xf>
    <xf numFmtId="0" fontId="12" fillId="2" borderId="20" xfId="28" applyFont="1" applyFill="1" applyBorder="1" applyAlignment="1">
      <alignment vertical="center" wrapText="1"/>
    </xf>
    <xf numFmtId="0" fontId="12" fillId="2" borderId="119" xfId="28" applyFont="1" applyFill="1" applyBorder="1" applyAlignment="1">
      <alignment vertical="center" wrapText="1"/>
    </xf>
    <xf numFmtId="0" fontId="11" fillId="0" borderId="18" xfId="28" applyFont="1" applyFill="1" applyBorder="1" applyAlignment="1">
      <alignment horizontal="right" vertical="center" wrapText="1"/>
    </xf>
    <xf numFmtId="0" fontId="11" fillId="0" borderId="19" xfId="28" applyFont="1" applyFill="1" applyBorder="1" applyAlignment="1">
      <alignment horizontal="right" vertical="center" wrapText="1"/>
    </xf>
    <xf numFmtId="49" fontId="9" fillId="2" borderId="20" xfId="0" applyNumberFormat="1" applyFont="1" applyFill="1" applyBorder="1" applyAlignment="1">
      <alignment horizontal="center" vertical="top"/>
    </xf>
    <xf numFmtId="49" fontId="9" fillId="2" borderId="17" xfId="0" applyNumberFormat="1" applyFont="1" applyFill="1" applyBorder="1" applyAlignment="1">
      <alignment horizontal="center" vertical="top"/>
    </xf>
    <xf numFmtId="49" fontId="9" fillId="2" borderId="21" xfId="0" applyNumberFormat="1" applyFont="1" applyFill="1" applyBorder="1" applyAlignment="1">
      <alignment horizontal="center" vertical="top"/>
    </xf>
    <xf numFmtId="0" fontId="11" fillId="4" borderId="18" xfId="28" applyFont="1" applyFill="1" applyBorder="1" applyAlignment="1">
      <alignment horizontal="right" vertical="center" wrapText="1"/>
    </xf>
    <xf numFmtId="0" fontId="11" fillId="4" borderId="19" xfId="28" applyFont="1" applyFill="1" applyBorder="1" applyAlignment="1">
      <alignment horizontal="right" vertical="center" wrapText="1"/>
    </xf>
    <xf numFmtId="0" fontId="12" fillId="0" borderId="18" xfId="28" applyFont="1" applyFill="1" applyBorder="1" applyAlignment="1">
      <alignment vertical="center" wrapText="1"/>
    </xf>
    <xf numFmtId="0" fontId="12" fillId="0" borderId="19" xfId="28" applyFont="1" applyFill="1" applyBorder="1" applyAlignment="1">
      <alignment vertical="center" wrapText="1"/>
    </xf>
    <xf numFmtId="49" fontId="5" fillId="0" borderId="0" xfId="0" applyNumberFormat="1" applyFont="1" applyAlignment="1">
      <alignment horizontal="center" vertical="center" wrapText="1"/>
    </xf>
    <xf numFmtId="49" fontId="8" fillId="0" borderId="17" xfId="0" applyNumberFormat="1" applyFont="1" applyBorder="1" applyAlignment="1">
      <alignment vertical="center"/>
    </xf>
    <xf numFmtId="0" fontId="5" fillId="0" borderId="17" xfId="0" applyFont="1" applyBorder="1" applyAlignment="1">
      <alignment horizontal="center" vertical="center"/>
    </xf>
    <xf numFmtId="49" fontId="27" fillId="0" borderId="17" xfId="0" applyNumberFormat="1" applyFont="1" applyBorder="1" applyAlignment="1">
      <alignment horizontal="right" vertical="center"/>
    </xf>
    <xf numFmtId="49" fontId="8" fillId="2" borderId="22" xfId="0" applyNumberFormat="1" applyFont="1" applyFill="1" applyBorder="1" applyAlignment="1">
      <alignment horizontal="center"/>
    </xf>
    <xf numFmtId="49" fontId="8" fillId="2" borderId="15" xfId="0" applyNumberFormat="1" applyFont="1" applyFill="1" applyBorder="1" applyAlignment="1">
      <alignment horizontal="center"/>
    </xf>
    <xf numFmtId="49" fontId="8" fillId="2" borderId="23" xfId="0" applyNumberFormat="1" applyFont="1" applyFill="1" applyBorder="1" applyAlignment="1">
      <alignment horizontal="center"/>
    </xf>
    <xf numFmtId="49" fontId="22" fillId="2" borderId="24" xfId="28" applyNumberFormat="1" applyFont="1" applyFill="1" applyBorder="1" applyAlignment="1">
      <alignment horizontal="center" vertical="center" wrapText="1"/>
    </xf>
    <xf numFmtId="49" fontId="22" fillId="2" borderId="33" xfId="28" applyNumberFormat="1" applyFont="1" applyFill="1" applyBorder="1" applyAlignment="1">
      <alignment horizontal="center" vertical="center" wrapText="1"/>
    </xf>
    <xf numFmtId="0" fontId="16" fillId="2" borderId="24" xfId="28" applyFont="1" applyFill="1" applyBorder="1" applyAlignment="1">
      <alignment horizontal="center" vertical="center" wrapText="1"/>
    </xf>
    <xf numFmtId="0" fontId="16" fillId="2" borderId="25" xfId="28" applyFont="1" applyFill="1" applyBorder="1" applyAlignment="1">
      <alignment horizontal="center" vertical="center" wrapText="1"/>
    </xf>
    <xf numFmtId="0" fontId="16" fillId="2" borderId="20" xfId="28" applyFont="1" applyFill="1" applyBorder="1" applyAlignment="1">
      <alignment horizontal="right" vertical="center" wrapText="1"/>
    </xf>
    <xf numFmtId="0" fontId="16" fillId="2" borderId="21" xfId="28" applyFont="1" applyFill="1" applyBorder="1" applyAlignment="1">
      <alignment horizontal="right" vertical="center" wrapText="1"/>
    </xf>
    <xf numFmtId="0" fontId="16" fillId="2" borderId="18" xfId="28" applyFont="1" applyFill="1" applyBorder="1" applyAlignment="1">
      <alignment horizontal="right" vertical="center" wrapText="1"/>
    </xf>
    <xf numFmtId="0" fontId="16" fillId="2" borderId="19" xfId="28" applyFont="1" applyFill="1" applyBorder="1" applyAlignment="1">
      <alignment horizontal="right" vertical="center" wrapText="1"/>
    </xf>
    <xf numFmtId="0" fontId="15" fillId="2" borderId="47" xfId="28" applyFont="1" applyFill="1" applyBorder="1" applyAlignment="1">
      <alignment horizontal="right" vertical="center" wrapText="1" indent="1"/>
    </xf>
    <xf numFmtId="0" fontId="15" fillId="2" borderId="48" xfId="28" applyFont="1" applyFill="1" applyBorder="1" applyAlignment="1">
      <alignment horizontal="right" vertical="center" wrapText="1" indent="1"/>
    </xf>
    <xf numFmtId="0" fontId="12" fillId="4" borderId="27" xfId="28" applyFont="1" applyFill="1" applyBorder="1" applyAlignment="1">
      <alignment vertical="center" wrapText="1"/>
    </xf>
    <xf numFmtId="0" fontId="12" fillId="4" borderId="28" xfId="28" applyFont="1" applyFill="1" applyBorder="1" applyAlignment="1">
      <alignment vertical="center" wrapText="1"/>
    </xf>
    <xf numFmtId="0" fontId="12" fillId="2" borderId="35" xfId="28" applyFont="1" applyFill="1" applyBorder="1" applyAlignment="1">
      <alignment vertical="center" wrapText="1"/>
    </xf>
    <xf numFmtId="0" fontId="12" fillId="2" borderId="36" xfId="28" applyFont="1" applyFill="1" applyBorder="1" applyAlignment="1">
      <alignment vertical="center" wrapText="1"/>
    </xf>
    <xf numFmtId="0" fontId="15" fillId="6" borderId="27" xfId="28" applyFont="1" applyFill="1" applyBorder="1" applyAlignment="1">
      <alignment horizontal="right" vertical="center" wrapText="1" indent="1"/>
    </xf>
    <xf numFmtId="0" fontId="15" fillId="6" borderId="28" xfId="28" applyFont="1" applyFill="1" applyBorder="1" applyAlignment="1">
      <alignment horizontal="right" vertical="center" wrapText="1" indent="1"/>
    </xf>
    <xf numFmtId="0" fontId="12" fillId="2" borderId="47" xfId="28" applyFont="1" applyFill="1" applyBorder="1" applyAlignment="1">
      <alignment vertical="center" wrapText="1"/>
    </xf>
    <xf numFmtId="0" fontId="12" fillId="2" borderId="48" xfId="28" applyFont="1" applyFill="1" applyBorder="1" applyAlignment="1">
      <alignment vertical="center" wrapText="1"/>
    </xf>
    <xf numFmtId="49" fontId="7"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8" fillId="0" borderId="0" xfId="0" applyNumberFormat="1" applyFont="1" applyAlignment="1">
      <alignment vertical="center"/>
    </xf>
    <xf numFmtId="0" fontId="5" fillId="0" borderId="0" xfId="0" applyFont="1" applyBorder="1" applyAlignment="1">
      <alignment horizontal="center" vertical="center"/>
    </xf>
    <xf numFmtId="49" fontId="5" fillId="2" borderId="26" xfId="0" applyNumberFormat="1" applyFont="1" applyFill="1" applyBorder="1" applyAlignment="1">
      <alignment horizontal="center" vertical="center"/>
    </xf>
    <xf numFmtId="0" fontId="16" fillId="2" borderId="35" xfId="28" applyFont="1" applyFill="1" applyBorder="1" applyAlignment="1">
      <alignment horizontal="right" vertical="center" wrapText="1"/>
    </xf>
    <xf numFmtId="0" fontId="16" fillId="2" borderId="36" xfId="28" applyFont="1" applyFill="1" applyBorder="1" applyAlignment="1">
      <alignment horizontal="right" vertical="center" wrapText="1"/>
    </xf>
    <xf numFmtId="0" fontId="16" fillId="2" borderId="47" xfId="28" applyFont="1" applyFill="1" applyBorder="1" applyAlignment="1">
      <alignment horizontal="right" vertical="center" wrapText="1"/>
    </xf>
    <xf numFmtId="0" fontId="16" fillId="2" borderId="48" xfId="28" applyFont="1" applyFill="1" applyBorder="1" applyAlignment="1">
      <alignment horizontal="right" vertical="center" wrapText="1"/>
    </xf>
    <xf numFmtId="0" fontId="15" fillId="6" borderId="35" xfId="28" applyFont="1" applyFill="1" applyBorder="1" applyAlignment="1">
      <alignment horizontal="right" vertical="center" wrapText="1" indent="1"/>
    </xf>
    <xf numFmtId="0" fontId="15" fillId="6" borderId="36" xfId="28" applyFont="1" applyFill="1" applyBorder="1" applyAlignment="1">
      <alignment horizontal="right" vertical="center" wrapText="1" indent="1"/>
    </xf>
    <xf numFmtId="0" fontId="15" fillId="2" borderId="27" xfId="28" applyFont="1" applyFill="1" applyBorder="1" applyAlignment="1">
      <alignment horizontal="right" vertical="center" wrapText="1" indent="1"/>
    </xf>
    <xf numFmtId="0" fontId="15" fillId="2" borderId="28" xfId="28" applyFont="1" applyFill="1" applyBorder="1" applyAlignment="1">
      <alignment horizontal="right" vertical="center" wrapText="1" indent="1"/>
    </xf>
    <xf numFmtId="0" fontId="12" fillId="4" borderId="29" xfId="28" applyFont="1" applyFill="1" applyBorder="1" applyAlignment="1">
      <alignment vertical="center" wrapText="1"/>
    </xf>
    <xf numFmtId="0" fontId="12" fillId="4" borderId="30" xfId="28" applyFont="1" applyFill="1" applyBorder="1" applyAlignment="1">
      <alignment vertical="center" wrapText="1"/>
    </xf>
    <xf numFmtId="49" fontId="7" fillId="0" borderId="0" xfId="22" applyNumberFormat="1" applyFont="1" applyAlignment="1">
      <alignment horizontal="center" vertical="center"/>
    </xf>
    <xf numFmtId="49" fontId="7" fillId="0" borderId="0" xfId="22" applyNumberFormat="1" applyFont="1" applyAlignment="1">
      <alignment horizontal="center" vertical="center" wrapText="1"/>
    </xf>
    <xf numFmtId="49" fontId="5" fillId="0" borderId="0" xfId="22" applyNumberFormat="1" applyFont="1" applyAlignment="1">
      <alignment horizontal="center" vertical="center" wrapText="1"/>
    </xf>
    <xf numFmtId="49" fontId="5" fillId="0" borderId="0" xfId="22" applyNumberFormat="1" applyFont="1" applyAlignment="1">
      <alignment horizontal="center" vertical="center"/>
    </xf>
    <xf numFmtId="49" fontId="8" fillId="0" borderId="17" xfId="22" applyNumberFormat="1" applyFont="1" applyBorder="1" applyAlignment="1">
      <alignment vertical="center"/>
    </xf>
    <xf numFmtId="0" fontId="5" fillId="0" borderId="17" xfId="22" applyFont="1" applyBorder="1" applyAlignment="1">
      <alignment horizontal="center" vertical="center"/>
    </xf>
    <xf numFmtId="49" fontId="5" fillId="2" borderId="24" xfId="22" applyNumberFormat="1" applyFont="1" applyFill="1" applyBorder="1" applyAlignment="1">
      <alignment horizontal="center" vertical="center"/>
    </xf>
    <xf numFmtId="49" fontId="5" fillId="2" borderId="25" xfId="22" applyNumberFormat="1" applyFont="1" applyFill="1" applyBorder="1" applyAlignment="1">
      <alignment horizontal="center" vertical="center"/>
    </xf>
    <xf numFmtId="0" fontId="15" fillId="2" borderId="18" xfId="28" applyFont="1" applyFill="1" applyBorder="1" applyAlignment="1">
      <alignment vertical="center" wrapText="1"/>
    </xf>
    <xf numFmtId="0" fontId="15" fillId="2" borderId="19" xfId="28" applyFont="1" applyFill="1" applyBorder="1" applyAlignment="1">
      <alignment vertical="center" wrapText="1"/>
    </xf>
    <xf numFmtId="0" fontId="19" fillId="2" borderId="31" xfId="28" applyFont="1" applyFill="1" applyBorder="1" applyAlignment="1">
      <alignment horizontal="center" vertical="center" wrapText="1"/>
    </xf>
    <xf numFmtId="0" fontId="19" fillId="2" borderId="10" xfId="28" applyFont="1" applyFill="1" applyBorder="1" applyAlignment="1">
      <alignment horizontal="center" vertical="center" wrapText="1"/>
    </xf>
    <xf numFmtId="0" fontId="19" fillId="2" borderId="14" xfId="28" applyFont="1" applyFill="1" applyBorder="1" applyAlignment="1">
      <alignment horizontal="center" vertical="center" wrapText="1"/>
    </xf>
    <xf numFmtId="49" fontId="8" fillId="2" borderId="31" xfId="0" applyNumberFormat="1" applyFont="1" applyFill="1" applyBorder="1" applyAlignment="1">
      <alignment horizontal="center" wrapText="1"/>
    </xf>
    <xf numFmtId="49" fontId="8" fillId="2" borderId="10" xfId="0" applyNumberFormat="1" applyFont="1" applyFill="1" applyBorder="1" applyAlignment="1">
      <alignment horizontal="center" wrapText="1"/>
    </xf>
    <xf numFmtId="49" fontId="9" fillId="2" borderId="10" xfId="0" applyNumberFormat="1" applyFont="1" applyFill="1" applyBorder="1" applyAlignment="1">
      <alignment horizontal="center" vertical="top" wrapText="1"/>
    </xf>
    <xf numFmtId="49" fontId="9" fillId="2" borderId="14" xfId="0" applyNumberFormat="1" applyFont="1" applyFill="1" applyBorder="1" applyAlignment="1">
      <alignment horizontal="center" vertical="top" wrapText="1"/>
    </xf>
    <xf numFmtId="49" fontId="4" fillId="2" borderId="10" xfId="0" applyNumberFormat="1" applyFont="1" applyFill="1" applyBorder="1" applyAlignment="1">
      <alignment horizontal="center" vertical="top" wrapText="1"/>
    </xf>
    <xf numFmtId="49" fontId="4" fillId="2" borderId="14" xfId="0" applyNumberFormat="1" applyFont="1" applyFill="1" applyBorder="1" applyAlignment="1">
      <alignment horizontal="center" vertical="top" wrapText="1"/>
    </xf>
    <xf numFmtId="49" fontId="8" fillId="2" borderId="31" xfId="0" applyNumberFormat="1" applyFont="1" applyFill="1" applyBorder="1" applyAlignment="1">
      <alignment horizontal="center" vertical="center"/>
    </xf>
    <xf numFmtId="0" fontId="1" fillId="2" borderId="31" xfId="0" applyFont="1" applyFill="1" applyBorder="1"/>
    <xf numFmtId="0" fontId="1" fillId="2" borderId="10" xfId="0" applyFont="1" applyFill="1" applyBorder="1"/>
    <xf numFmtId="0" fontId="1" fillId="2" borderId="14" xfId="0" applyFont="1" applyFill="1" applyBorder="1"/>
    <xf numFmtId="0" fontId="15" fillId="6" borderId="67" xfId="28" applyFont="1" applyFill="1" applyBorder="1" applyAlignment="1">
      <alignment horizontal="right" vertical="center" wrapText="1" indent="1"/>
    </xf>
    <xf numFmtId="0" fontId="15" fillId="6" borderId="68" xfId="28" applyFont="1" applyFill="1" applyBorder="1" applyAlignment="1">
      <alignment horizontal="right" vertical="center" wrapText="1" indent="1"/>
    </xf>
    <xf numFmtId="0" fontId="15" fillId="6" borderId="29" xfId="28" applyFont="1" applyFill="1" applyBorder="1" applyAlignment="1">
      <alignment horizontal="right" vertical="center" wrapText="1" indent="1"/>
    </xf>
    <xf numFmtId="0" fontId="15" fillId="6" borderId="30" xfId="28" applyFont="1" applyFill="1" applyBorder="1" applyAlignment="1">
      <alignment horizontal="right" vertical="center" wrapText="1" indent="1"/>
    </xf>
    <xf numFmtId="0" fontId="12" fillId="4" borderId="67" xfId="28" applyFont="1" applyFill="1" applyBorder="1" applyAlignment="1">
      <alignment vertical="center" wrapText="1"/>
    </xf>
    <xf numFmtId="0" fontId="12" fillId="4" borderId="68" xfId="28" applyFont="1" applyFill="1" applyBorder="1" applyAlignment="1">
      <alignment vertical="center" wrapText="1"/>
    </xf>
    <xf numFmtId="49" fontId="8" fillId="2" borderId="1" xfId="22" applyNumberFormat="1" applyFont="1" applyFill="1" applyBorder="1" applyAlignment="1">
      <alignment horizontal="center" wrapText="1"/>
    </xf>
    <xf numFmtId="49" fontId="8" fillId="2" borderId="4" xfId="22" applyNumberFormat="1" applyFont="1" applyFill="1" applyBorder="1" applyAlignment="1">
      <alignment horizontal="center" wrapText="1"/>
    </xf>
    <xf numFmtId="49" fontId="8" fillId="2" borderId="2" xfId="22" applyNumberFormat="1" applyFont="1" applyFill="1" applyBorder="1" applyAlignment="1">
      <alignment horizontal="center" vertical="center"/>
    </xf>
    <xf numFmtId="49" fontId="8" fillId="2" borderId="15" xfId="22" applyNumberFormat="1" applyFont="1" applyFill="1" applyBorder="1" applyAlignment="1">
      <alignment horizontal="center" vertical="center"/>
    </xf>
    <xf numFmtId="49" fontId="8" fillId="2" borderId="16" xfId="22" applyNumberFormat="1" applyFont="1" applyFill="1" applyBorder="1" applyAlignment="1">
      <alignment horizontal="center" vertical="center"/>
    </xf>
    <xf numFmtId="49" fontId="8" fillId="2" borderId="0" xfId="22" applyNumberFormat="1" applyFont="1" applyFill="1" applyBorder="1" applyAlignment="1">
      <alignment horizontal="center" vertical="center"/>
    </xf>
    <xf numFmtId="49" fontId="8" fillId="2" borderId="5" xfId="22" applyNumberFormat="1" applyFont="1" applyFill="1" applyBorder="1" applyAlignment="1">
      <alignment horizontal="center" vertical="center"/>
    </xf>
    <xf numFmtId="49" fontId="8" fillId="2" borderId="17" xfId="22" applyNumberFormat="1" applyFont="1" applyFill="1" applyBorder="1" applyAlignment="1">
      <alignment horizontal="center" vertical="center"/>
    </xf>
    <xf numFmtId="49" fontId="8" fillId="0" borderId="0" xfId="22" applyNumberFormat="1" applyFont="1" applyAlignment="1">
      <alignment vertical="center"/>
    </xf>
    <xf numFmtId="49" fontId="5" fillId="0" borderId="0" xfId="22" applyNumberFormat="1" applyFont="1" applyBorder="1" applyAlignment="1">
      <alignment horizontal="center" vertical="center"/>
    </xf>
    <xf numFmtId="49" fontId="10" fillId="2" borderId="5" xfId="22" applyNumberFormat="1" applyFont="1" applyFill="1" applyBorder="1" applyAlignment="1">
      <alignment horizontal="center" vertical="top" wrapText="1"/>
    </xf>
    <xf numFmtId="49" fontId="10" fillId="2" borderId="6" xfId="22" applyNumberFormat="1" applyFont="1" applyFill="1" applyBorder="1" applyAlignment="1">
      <alignment horizontal="center" vertical="top" wrapText="1"/>
    </xf>
    <xf numFmtId="49" fontId="4" fillId="2" borderId="4" xfId="22" applyNumberFormat="1" applyFont="1" applyFill="1" applyBorder="1" applyAlignment="1">
      <alignment horizontal="center" vertical="top" wrapText="1"/>
    </xf>
    <xf numFmtId="49" fontId="4" fillId="2" borderId="7" xfId="22" applyNumberFormat="1" applyFont="1" applyFill="1" applyBorder="1" applyAlignment="1">
      <alignment horizontal="center" vertical="top" wrapText="1"/>
    </xf>
    <xf numFmtId="49" fontId="10" fillId="2" borderId="4" xfId="22" applyNumberFormat="1" applyFont="1" applyFill="1" applyBorder="1" applyAlignment="1">
      <alignment horizontal="center" vertical="top" wrapText="1"/>
    </xf>
    <xf numFmtId="49" fontId="10" fillId="2" borderId="7" xfId="22" applyNumberFormat="1" applyFont="1" applyFill="1" applyBorder="1" applyAlignment="1">
      <alignment horizontal="center" vertical="top" wrapText="1"/>
    </xf>
    <xf numFmtId="0" fontId="8" fillId="2" borderId="1" xfId="22" applyFont="1" applyFill="1" applyBorder="1" applyAlignment="1">
      <alignment horizontal="center" wrapText="1"/>
    </xf>
    <xf numFmtId="0" fontId="8" fillId="2" borderId="4" xfId="22" applyFont="1" applyFill="1" applyBorder="1" applyAlignment="1">
      <alignment horizontal="center" wrapText="1"/>
    </xf>
    <xf numFmtId="49" fontId="9" fillId="2" borderId="1" xfId="22" applyNumberFormat="1" applyFont="1" applyFill="1" applyBorder="1" applyAlignment="1">
      <alignment horizontal="center" vertical="center"/>
    </xf>
    <xf numFmtId="49" fontId="9" fillId="2" borderId="4" xfId="22" applyNumberFormat="1" applyFont="1" applyFill="1" applyBorder="1" applyAlignment="1">
      <alignment horizontal="center" vertical="center"/>
    </xf>
    <xf numFmtId="49" fontId="9" fillId="2" borderId="7" xfId="22" applyNumberFormat="1" applyFont="1" applyFill="1" applyBorder="1" applyAlignment="1">
      <alignment horizontal="center" vertical="center"/>
    </xf>
    <xf numFmtId="49" fontId="8" fillId="2" borderId="2" xfId="22" applyNumberFormat="1" applyFont="1" applyFill="1" applyBorder="1" applyAlignment="1">
      <alignment horizontal="center" wrapText="1"/>
    </xf>
    <xf numFmtId="49" fontId="8" fillId="2" borderId="3" xfId="22" applyNumberFormat="1" applyFont="1" applyFill="1" applyBorder="1" applyAlignment="1">
      <alignment horizontal="center" wrapText="1"/>
    </xf>
    <xf numFmtId="0" fontId="12" fillId="4" borderId="77" xfId="28" applyFont="1" applyFill="1" applyBorder="1" applyAlignment="1">
      <alignment vertical="center" wrapText="1"/>
    </xf>
    <xf numFmtId="0" fontId="12" fillId="4" borderId="78" xfId="28" applyFont="1" applyFill="1" applyBorder="1" applyAlignment="1">
      <alignment vertical="center" wrapText="1"/>
    </xf>
    <xf numFmtId="0" fontId="15" fillId="2" borderId="77" xfId="28" applyFont="1" applyFill="1" applyBorder="1" applyAlignment="1">
      <alignment horizontal="right" vertical="center" wrapText="1" indent="1"/>
    </xf>
    <xf numFmtId="0" fontId="15" fillId="2" borderId="78" xfId="28" applyFont="1" applyFill="1" applyBorder="1" applyAlignment="1">
      <alignment horizontal="right" vertical="center" wrapText="1" indent="1"/>
    </xf>
    <xf numFmtId="0" fontId="11" fillId="4" borderId="77" xfId="28" applyFont="1" applyFill="1" applyBorder="1" applyAlignment="1">
      <alignment horizontal="right" vertical="center" wrapText="1"/>
    </xf>
    <xf numFmtId="0" fontId="11" fillId="4" borderId="78" xfId="28" applyFont="1" applyFill="1" applyBorder="1" applyAlignment="1">
      <alignment horizontal="right" vertical="center" wrapText="1"/>
    </xf>
    <xf numFmtId="0" fontId="12" fillId="2" borderId="77" xfId="28" applyFont="1" applyFill="1" applyBorder="1" applyAlignment="1">
      <alignment vertical="center" wrapText="1"/>
    </xf>
    <xf numFmtId="0" fontId="12" fillId="2" borderId="78" xfId="28" applyFont="1" applyFill="1" applyBorder="1" applyAlignment="1">
      <alignment vertical="center" wrapText="1"/>
    </xf>
    <xf numFmtId="0" fontId="15" fillId="6" borderId="77" xfId="28" applyFont="1" applyFill="1" applyBorder="1" applyAlignment="1">
      <alignment horizontal="right" vertical="center" wrapText="1" indent="1"/>
    </xf>
    <xf numFmtId="0" fontId="15" fillId="6" borderId="78" xfId="28" applyFont="1" applyFill="1" applyBorder="1" applyAlignment="1">
      <alignment horizontal="right" vertical="center" wrapText="1" indent="1"/>
    </xf>
    <xf numFmtId="0" fontId="11" fillId="4" borderId="72" xfId="28" applyFont="1" applyFill="1" applyBorder="1" applyAlignment="1">
      <alignment horizontal="right" vertical="center" wrapText="1"/>
    </xf>
    <xf numFmtId="0" fontId="11" fillId="4" borderId="73" xfId="28" applyFont="1" applyFill="1" applyBorder="1" applyAlignment="1">
      <alignment horizontal="right" vertical="center" wrapText="1"/>
    </xf>
    <xf numFmtId="49" fontId="22" fillId="2" borderId="80" xfId="28" applyNumberFormat="1" applyFont="1" applyFill="1" applyBorder="1" applyAlignment="1">
      <alignment horizontal="center" vertical="center" wrapText="1"/>
    </xf>
    <xf numFmtId="49" fontId="22" fillId="2" borderId="81" xfId="28" applyNumberFormat="1" applyFont="1" applyFill="1" applyBorder="1" applyAlignment="1">
      <alignment horizontal="center" vertical="center" wrapText="1"/>
    </xf>
    <xf numFmtId="0" fontId="16" fillId="2" borderId="77" xfId="28" applyFont="1" applyFill="1" applyBorder="1" applyAlignment="1">
      <alignment horizontal="right" vertical="center" wrapText="1"/>
    </xf>
    <xf numFmtId="0" fontId="16" fillId="2" borderId="78" xfId="28" applyFont="1" applyFill="1" applyBorder="1" applyAlignment="1">
      <alignment horizontal="right" vertical="center" wrapText="1"/>
    </xf>
    <xf numFmtId="0" fontId="16" fillId="2" borderId="80" xfId="28" applyFont="1" applyFill="1" applyBorder="1" applyAlignment="1">
      <alignment horizontal="center" vertical="center" wrapText="1"/>
    </xf>
    <xf numFmtId="0" fontId="16" fillId="2" borderId="83" xfId="28" applyFont="1" applyFill="1" applyBorder="1" applyAlignment="1">
      <alignment horizontal="center" vertical="center" wrapText="1"/>
    </xf>
    <xf numFmtId="0" fontId="15" fillId="2" borderId="92" xfId="28" applyFont="1" applyFill="1" applyBorder="1" applyAlignment="1">
      <alignment horizontal="right" vertical="center" wrapText="1" indent="1"/>
    </xf>
    <xf numFmtId="0" fontId="15" fillId="2" borderId="93" xfId="28" applyFont="1" applyFill="1" applyBorder="1" applyAlignment="1">
      <alignment horizontal="right" vertical="center" wrapText="1" indent="1"/>
    </xf>
    <xf numFmtId="49" fontId="8" fillId="4" borderId="80" xfId="28" applyNumberFormat="1" applyFont="1" applyFill="1" applyBorder="1" applyAlignment="1">
      <alignment horizontal="center" vertical="center" wrapText="1"/>
    </xf>
    <xf numFmtId="49" fontId="8" fillId="4" borderId="81" xfId="28" applyNumberFormat="1" applyFont="1" applyFill="1" applyBorder="1" applyAlignment="1">
      <alignment horizontal="center" vertical="center" wrapText="1"/>
    </xf>
    <xf numFmtId="0" fontId="16" fillId="4" borderId="80" xfId="28" applyFont="1" applyFill="1" applyBorder="1" applyAlignment="1">
      <alignment horizontal="center" vertical="center" wrapText="1"/>
    </xf>
    <xf numFmtId="0" fontId="16" fillId="4" borderId="83" xfId="28" applyFont="1" applyFill="1" applyBorder="1" applyAlignment="1">
      <alignment horizontal="center" vertical="center" wrapText="1"/>
    </xf>
    <xf numFmtId="0" fontId="16" fillId="4" borderId="77" xfId="28" applyFont="1" applyFill="1" applyBorder="1" applyAlignment="1">
      <alignment horizontal="right" vertical="center" wrapText="1"/>
    </xf>
    <xf numFmtId="0" fontId="16" fillId="4" borderId="78" xfId="28" applyFont="1" applyFill="1" applyBorder="1" applyAlignment="1">
      <alignment horizontal="right" vertical="center" wrapText="1"/>
    </xf>
    <xf numFmtId="49" fontId="8" fillId="2" borderId="10"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0" fontId="15" fillId="2" borderId="102" xfId="28" applyFont="1" applyFill="1" applyBorder="1" applyAlignment="1">
      <alignment horizontal="right" vertical="center" wrapText="1" indent="1"/>
    </xf>
    <xf numFmtId="0" fontId="15" fillId="2" borderId="103" xfId="28" applyFont="1" applyFill="1" applyBorder="1" applyAlignment="1">
      <alignment horizontal="right" vertical="center" wrapText="1" indent="1"/>
    </xf>
    <xf numFmtId="0" fontId="15" fillId="6" borderId="98" xfId="28" applyFont="1" applyFill="1" applyBorder="1" applyAlignment="1">
      <alignment horizontal="right" vertical="center" wrapText="1" indent="1"/>
    </xf>
    <xf numFmtId="0" fontId="15" fillId="6" borderId="99" xfId="28" applyFont="1" applyFill="1" applyBorder="1" applyAlignment="1">
      <alignment horizontal="right" vertical="center" wrapText="1" indent="1"/>
    </xf>
    <xf numFmtId="0" fontId="6" fillId="0" borderId="0" xfId="0" applyFont="1" applyAlignment="1">
      <alignment horizontal="center" vertical="center" wrapText="1" readingOrder="1"/>
    </xf>
    <xf numFmtId="49" fontId="8" fillId="2" borderId="31" xfId="0" applyNumberFormat="1" applyFont="1" applyFill="1" applyBorder="1" applyAlignment="1">
      <alignment horizontal="center"/>
    </xf>
    <xf numFmtId="49" fontId="9" fillId="2" borderId="14" xfId="0" applyNumberFormat="1" applyFont="1" applyFill="1" applyBorder="1" applyAlignment="1">
      <alignment horizontal="center" vertical="top"/>
    </xf>
    <xf numFmtId="0" fontId="11" fillId="4" borderId="88" xfId="28" applyFont="1" applyFill="1" applyBorder="1" applyAlignment="1">
      <alignment horizontal="right" vertical="center" wrapText="1"/>
    </xf>
    <xf numFmtId="0" fontId="11" fillId="4" borderId="89" xfId="28" applyFont="1" applyFill="1" applyBorder="1" applyAlignment="1">
      <alignment horizontal="right" vertical="center" wrapText="1"/>
    </xf>
    <xf numFmtId="0" fontId="9" fillId="2" borderId="22" xfId="28" applyFont="1" applyFill="1" applyBorder="1" applyAlignment="1">
      <alignment horizontal="center" vertical="center" wrapText="1"/>
    </xf>
    <xf numFmtId="0" fontId="9" fillId="2" borderId="18" xfId="28" applyFont="1" applyFill="1" applyBorder="1" applyAlignment="1">
      <alignment horizontal="center" vertical="center" wrapText="1"/>
    </xf>
    <xf numFmtId="0" fontId="9" fillId="2" borderId="20" xfId="28" applyFont="1" applyFill="1" applyBorder="1" applyAlignment="1">
      <alignment horizontal="center" vertical="center" wrapText="1"/>
    </xf>
    <xf numFmtId="49" fontId="8" fillId="0" borderId="0" xfId="0" applyNumberFormat="1" applyFont="1" applyBorder="1" applyAlignment="1">
      <alignment vertical="center"/>
    </xf>
    <xf numFmtId="49" fontId="27" fillId="0" borderId="0" xfId="0" applyNumberFormat="1" applyFont="1" applyAlignment="1">
      <alignment horizontal="right" vertical="center"/>
    </xf>
    <xf numFmtId="49" fontId="8" fillId="6" borderId="11" xfId="0" applyNumberFormat="1" applyFont="1" applyFill="1" applyBorder="1" applyAlignment="1">
      <alignment horizontal="right" vertical="center" wrapText="1" indent="1"/>
    </xf>
    <xf numFmtId="49" fontId="8" fillId="2" borderId="11" xfId="0" applyNumberFormat="1" applyFont="1" applyFill="1" applyBorder="1" applyAlignment="1">
      <alignment horizontal="right" vertical="center" wrapText="1" indent="1"/>
    </xf>
    <xf numFmtId="49" fontId="8" fillId="6" borderId="40" xfId="0" applyNumberFormat="1" applyFont="1" applyFill="1" applyBorder="1" applyAlignment="1">
      <alignment horizontal="right" vertical="center" wrapText="1" indent="1"/>
    </xf>
    <xf numFmtId="49" fontId="8" fillId="2" borderId="41"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42" xfId="0" applyNumberFormat="1" applyFont="1" applyFill="1" applyBorder="1" applyAlignment="1">
      <alignment horizontal="center" vertical="center"/>
    </xf>
    <xf numFmtId="166" fontId="4" fillId="6" borderId="11" xfId="0" applyNumberFormat="1" applyFont="1" applyFill="1" applyBorder="1" applyAlignment="1">
      <alignment horizontal="left" vertical="center" wrapText="1" indent="1"/>
    </xf>
    <xf numFmtId="166" fontId="4" fillId="2" borderId="11" xfId="0" applyNumberFormat="1" applyFont="1" applyFill="1" applyBorder="1" applyAlignment="1">
      <alignment horizontal="left" vertical="center" wrapText="1" indent="1"/>
    </xf>
    <xf numFmtId="166" fontId="4" fillId="6" borderId="40" xfId="0" applyNumberFormat="1" applyFont="1" applyFill="1" applyBorder="1" applyAlignment="1">
      <alignment horizontal="left" vertical="center" wrapText="1" indent="1"/>
    </xf>
    <xf numFmtId="166" fontId="9" fillId="2" borderId="41" xfId="0" applyNumberFormat="1" applyFont="1" applyFill="1" applyBorder="1" applyAlignment="1">
      <alignment horizontal="center" vertical="center"/>
    </xf>
    <xf numFmtId="166" fontId="9" fillId="2" borderId="11" xfId="0" applyNumberFormat="1" applyFont="1" applyFill="1" applyBorder="1" applyAlignment="1">
      <alignment horizontal="center" vertical="center"/>
    </xf>
    <xf numFmtId="166" fontId="9" fillId="2" borderId="42" xfId="0" applyNumberFormat="1" applyFont="1" applyFill="1" applyBorder="1" applyAlignment="1">
      <alignment horizontal="center" vertical="center"/>
    </xf>
    <xf numFmtId="49" fontId="9" fillId="2" borderId="31" xfId="0" applyNumberFormat="1" applyFont="1" applyFill="1" applyBorder="1" applyAlignment="1">
      <alignment horizontal="center" vertical="center"/>
    </xf>
    <xf numFmtId="49" fontId="9" fillId="2" borderId="10"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5" fillId="0" borderId="0" xfId="0" applyNumberFormat="1" applyFont="1" applyAlignment="1">
      <alignment horizontal="right" vertical="center"/>
    </xf>
    <xf numFmtId="0" fontId="9" fillId="2" borderId="3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4" xfId="0" applyFont="1" applyFill="1" applyBorder="1" applyAlignment="1">
      <alignment horizontal="center" vertical="center"/>
    </xf>
    <xf numFmtId="166" fontId="4" fillId="6" borderId="39" xfId="0" applyNumberFormat="1" applyFont="1" applyFill="1" applyBorder="1" applyAlignment="1">
      <alignment horizontal="left" vertical="center" wrapText="1" indent="1"/>
    </xf>
    <xf numFmtId="49" fontId="8" fillId="6" borderId="39" xfId="0" applyNumberFormat="1" applyFont="1" applyFill="1" applyBorder="1" applyAlignment="1">
      <alignment horizontal="right" vertical="center" wrapText="1" indent="1"/>
    </xf>
    <xf numFmtId="0" fontId="12" fillId="2" borderId="137" xfId="28" applyFont="1" applyFill="1" applyBorder="1" applyAlignment="1">
      <alignment vertical="center" wrapText="1"/>
    </xf>
    <xf numFmtId="0" fontId="12" fillId="2" borderId="138" xfId="28" applyFont="1" applyFill="1" applyBorder="1" applyAlignment="1">
      <alignment vertical="center" wrapText="1"/>
    </xf>
    <xf numFmtId="0" fontId="15" fillId="2" borderId="109" xfId="28" applyFont="1" applyFill="1" applyBorder="1" applyAlignment="1">
      <alignment horizontal="right" vertical="center" wrapText="1" indent="1"/>
    </xf>
    <xf numFmtId="0" fontId="15" fillId="2" borderId="110" xfId="28" applyFont="1" applyFill="1" applyBorder="1" applyAlignment="1">
      <alignment horizontal="right" vertical="center" wrapText="1" indent="1"/>
    </xf>
    <xf numFmtId="0" fontId="15" fillId="6" borderId="109" xfId="28" applyFont="1" applyFill="1" applyBorder="1" applyAlignment="1">
      <alignment horizontal="right" vertical="center" wrapText="1" indent="1"/>
    </xf>
    <xf numFmtId="0" fontId="15" fillId="6" borderId="110" xfId="28" applyFont="1" applyFill="1" applyBorder="1" applyAlignment="1">
      <alignment horizontal="right" vertical="center" wrapText="1" indent="1"/>
    </xf>
    <xf numFmtId="0" fontId="12" fillId="2" borderId="109" xfId="28" applyFont="1" applyFill="1" applyBorder="1" applyAlignment="1">
      <alignment vertical="center" wrapText="1"/>
    </xf>
    <xf numFmtId="0" fontId="12" fillId="2" borderId="110" xfId="28" applyFont="1" applyFill="1" applyBorder="1" applyAlignment="1">
      <alignment vertical="center" wrapText="1"/>
    </xf>
    <xf numFmtId="0" fontId="12" fillId="2" borderId="102" xfId="28" applyFont="1" applyFill="1" applyBorder="1" applyAlignment="1">
      <alignment vertical="center" wrapText="1"/>
    </xf>
    <xf numFmtId="0" fontId="12" fillId="2" borderId="103" xfId="28" applyFont="1" applyFill="1" applyBorder="1" applyAlignment="1">
      <alignment vertical="center" wrapText="1"/>
    </xf>
    <xf numFmtId="0" fontId="15" fillId="2" borderId="114" xfId="28" applyFont="1" applyFill="1" applyBorder="1" applyAlignment="1">
      <alignment horizontal="right" vertical="center" wrapText="1" indent="1"/>
    </xf>
    <xf numFmtId="0" fontId="15" fillId="2" borderId="115" xfId="28" applyFont="1" applyFill="1" applyBorder="1" applyAlignment="1">
      <alignment horizontal="right" vertical="center" wrapText="1" indent="1"/>
    </xf>
    <xf numFmtId="0" fontId="12" fillId="4" borderId="98" xfId="28" applyFont="1" applyFill="1" applyBorder="1" applyAlignment="1">
      <alignment vertical="center" wrapText="1"/>
    </xf>
    <xf numFmtId="0" fontId="12" fillId="4" borderId="99" xfId="28" applyFont="1" applyFill="1" applyBorder="1" applyAlignment="1">
      <alignment vertical="center" wrapText="1"/>
    </xf>
    <xf numFmtId="0" fontId="15" fillId="2" borderId="137" xfId="28" applyFont="1" applyFill="1" applyBorder="1" applyAlignment="1">
      <alignment horizontal="right" vertical="center" wrapText="1" indent="1"/>
    </xf>
    <xf numFmtId="0" fontId="15" fillId="2" borderId="138" xfId="28" applyFont="1" applyFill="1" applyBorder="1" applyAlignment="1">
      <alignment horizontal="right" vertical="center" wrapText="1" indent="1"/>
    </xf>
    <xf numFmtId="49" fontId="5" fillId="0" borderId="17" xfId="0" applyNumberFormat="1" applyFont="1" applyBorder="1" applyAlignment="1">
      <alignment horizontal="right" vertical="center"/>
    </xf>
    <xf numFmtId="0" fontId="8" fillId="2" borderId="31" xfId="28" applyFont="1" applyFill="1" applyBorder="1" applyAlignment="1">
      <alignment horizontal="center" vertical="center" wrapText="1"/>
    </xf>
    <xf numFmtId="0" fontId="8" fillId="2" borderId="10" xfId="28" applyFont="1" applyFill="1" applyBorder="1" applyAlignment="1">
      <alignment horizontal="center" vertical="center" wrapText="1"/>
    </xf>
    <xf numFmtId="0" fontId="8" fillId="2" borderId="14" xfId="28" applyFont="1" applyFill="1" applyBorder="1" applyAlignment="1">
      <alignment horizontal="center" vertical="center" wrapText="1"/>
    </xf>
    <xf numFmtId="0" fontId="6" fillId="0" borderId="0" xfId="22" applyFont="1" applyAlignment="1">
      <alignment horizontal="center" vertical="center" wrapText="1" readingOrder="1"/>
    </xf>
    <xf numFmtId="165" fontId="10" fillId="2" borderId="4" xfId="1" applyFont="1" applyFill="1" applyBorder="1" applyAlignment="1">
      <alignment horizontal="center" vertical="top" wrapText="1"/>
    </xf>
    <xf numFmtId="165" fontId="10" fillId="2" borderId="7" xfId="1" applyFont="1" applyFill="1" applyBorder="1" applyAlignment="1">
      <alignment horizontal="center" vertical="top" wrapText="1"/>
    </xf>
    <xf numFmtId="167" fontId="10" fillId="2" borderId="4" xfId="22" applyNumberFormat="1" applyFont="1" applyFill="1" applyBorder="1" applyAlignment="1">
      <alignment horizontal="center" vertical="top" wrapText="1"/>
    </xf>
    <xf numFmtId="167" fontId="10" fillId="2" borderId="7" xfId="22" applyNumberFormat="1" applyFont="1" applyFill="1" applyBorder="1" applyAlignment="1">
      <alignment horizontal="center" vertical="top" wrapText="1"/>
    </xf>
    <xf numFmtId="165" fontId="8" fillId="2" borderId="1" xfId="1" applyFont="1" applyFill="1" applyBorder="1" applyAlignment="1">
      <alignment horizontal="center" wrapText="1"/>
    </xf>
    <xf numFmtId="165" fontId="8" fillId="2" borderId="4" xfId="1" applyFont="1" applyFill="1" applyBorder="1" applyAlignment="1">
      <alignment horizontal="center" wrapText="1"/>
    </xf>
    <xf numFmtId="167" fontId="8" fillId="2" borderId="1" xfId="22" applyNumberFormat="1" applyFont="1" applyFill="1" applyBorder="1" applyAlignment="1">
      <alignment horizontal="center" wrapText="1"/>
    </xf>
    <xf numFmtId="167" fontId="8" fillId="2" borderId="4" xfId="22" applyNumberFormat="1" applyFont="1" applyFill="1" applyBorder="1" applyAlignment="1">
      <alignment horizontal="center" wrapText="1"/>
    </xf>
    <xf numFmtId="0" fontId="12" fillId="2" borderId="114" xfId="28" applyFont="1" applyFill="1" applyBorder="1" applyAlignment="1">
      <alignment vertical="center" wrapText="1"/>
    </xf>
    <xf numFmtId="0" fontId="12" fillId="2" borderId="115" xfId="28" applyFont="1" applyFill="1" applyBorder="1" applyAlignment="1">
      <alignment vertical="center" wrapText="1"/>
    </xf>
  </cellXfs>
  <cellStyles count="63">
    <cellStyle name="Comma" xfId="1" builtinId="3"/>
    <cellStyle name="Comma 2" xfId="11" xr:uid="{00000000-0005-0000-0000-000001000000}"/>
    <cellStyle name="Comma 2 2" xfId="10" xr:uid="{00000000-0005-0000-0000-000002000000}"/>
    <cellStyle name="Comma 3" xfId="13" xr:uid="{00000000-0005-0000-0000-000003000000}"/>
    <cellStyle name="Comma 4" xfId="14" xr:uid="{00000000-0005-0000-0000-000004000000}"/>
    <cellStyle name="Comma 5" xfId="61" xr:uid="{00000000-0005-0000-0000-000005000000}"/>
    <cellStyle name="H1" xfId="4" xr:uid="{00000000-0005-0000-0000-000006000000}"/>
    <cellStyle name="H2" xfId="15" xr:uid="{00000000-0005-0000-0000-000007000000}"/>
    <cellStyle name="had" xfId="8" xr:uid="{00000000-0005-0000-0000-000008000000}"/>
    <cellStyle name="had0" xfId="2" xr:uid="{00000000-0005-0000-0000-000009000000}"/>
    <cellStyle name="Had1" xfId="6" xr:uid="{00000000-0005-0000-0000-00000A000000}"/>
    <cellStyle name="Had2" xfId="3" xr:uid="{00000000-0005-0000-0000-00000B000000}"/>
    <cellStyle name="Had3" xfId="16" xr:uid="{00000000-0005-0000-0000-00000C000000}"/>
    <cellStyle name="Hyperlink 2" xfId="17" xr:uid="{00000000-0005-0000-0000-00000D000000}"/>
    <cellStyle name="Hyperlink 2 2" xfId="18" xr:uid="{00000000-0005-0000-0000-00000E000000}"/>
    <cellStyle name="inxa" xfId="7" xr:uid="{00000000-0005-0000-0000-00000F000000}"/>
    <cellStyle name="inxe" xfId="19" xr:uid="{00000000-0005-0000-0000-000010000000}"/>
    <cellStyle name="Normal" xfId="0" builtinId="0"/>
    <cellStyle name="Normal 10" xfId="20" xr:uid="{00000000-0005-0000-0000-000012000000}"/>
    <cellStyle name="Normal 10 2" xfId="21" xr:uid="{00000000-0005-0000-0000-000013000000}"/>
    <cellStyle name="Normal 11" xfId="22" xr:uid="{00000000-0005-0000-0000-000014000000}"/>
    <cellStyle name="Normal 11 2" xfId="62" xr:uid="{00000000-0005-0000-0000-000015000000}"/>
    <cellStyle name="Normal 12" xfId="23" xr:uid="{00000000-0005-0000-0000-000016000000}"/>
    <cellStyle name="Normal 12 2" xfId="24" xr:uid="{00000000-0005-0000-0000-000017000000}"/>
    <cellStyle name="Normal 12 2 2" xfId="25" xr:uid="{00000000-0005-0000-0000-000018000000}"/>
    <cellStyle name="Normal 12 3" xfId="9" xr:uid="{00000000-0005-0000-0000-000019000000}"/>
    <cellStyle name="Normal 13" xfId="26" xr:uid="{00000000-0005-0000-0000-00001A000000}"/>
    <cellStyle name="Normal 14" xfId="27" xr:uid="{00000000-0005-0000-0000-00001B000000}"/>
    <cellStyle name="Normal 15" xfId="59" xr:uid="{00000000-0005-0000-0000-00001C000000}"/>
    <cellStyle name="Normal 16" xfId="60" xr:uid="{00000000-0005-0000-0000-00001D000000}"/>
    <cellStyle name="Normal 2" xfId="28" xr:uid="{00000000-0005-0000-0000-00001E000000}"/>
    <cellStyle name="Normal 2 2" xfId="29" xr:uid="{00000000-0005-0000-0000-00001F000000}"/>
    <cellStyle name="Normal 2 2 2" xfId="30" xr:uid="{00000000-0005-0000-0000-000020000000}"/>
    <cellStyle name="Normal 2 3" xfId="31" xr:uid="{00000000-0005-0000-0000-000021000000}"/>
    <cellStyle name="Normal 2 3 2" xfId="32" xr:uid="{00000000-0005-0000-0000-000022000000}"/>
    <cellStyle name="Normal 2 4" xfId="33" xr:uid="{00000000-0005-0000-0000-000023000000}"/>
    <cellStyle name="Normal 2 5" xfId="58" xr:uid="{00000000-0005-0000-0000-000024000000}"/>
    <cellStyle name="Normal 2_نشره التجاره الداخليه 21" xfId="34" xr:uid="{00000000-0005-0000-0000-000025000000}"/>
    <cellStyle name="Normal 3" xfId="35" xr:uid="{00000000-0005-0000-0000-000026000000}"/>
    <cellStyle name="Normal 3 2" xfId="36" xr:uid="{00000000-0005-0000-0000-000027000000}"/>
    <cellStyle name="Normal 4" xfId="37" xr:uid="{00000000-0005-0000-0000-000028000000}"/>
    <cellStyle name="Normal 4 2" xfId="38" xr:uid="{00000000-0005-0000-0000-000029000000}"/>
    <cellStyle name="Normal 5" xfId="39" xr:uid="{00000000-0005-0000-0000-00002A000000}"/>
    <cellStyle name="Normal 5 2" xfId="40" xr:uid="{00000000-0005-0000-0000-00002B000000}"/>
    <cellStyle name="Normal 6" xfId="41" xr:uid="{00000000-0005-0000-0000-00002C000000}"/>
    <cellStyle name="Normal 6 2" xfId="42" xr:uid="{00000000-0005-0000-0000-00002D000000}"/>
    <cellStyle name="Normal 7" xfId="43" xr:uid="{00000000-0005-0000-0000-00002E000000}"/>
    <cellStyle name="Normal 7 2" xfId="5" xr:uid="{00000000-0005-0000-0000-00002F000000}"/>
    <cellStyle name="Normal 8" xfId="44" xr:uid="{00000000-0005-0000-0000-000030000000}"/>
    <cellStyle name="Normal 8 2" xfId="45" xr:uid="{00000000-0005-0000-0000-000031000000}"/>
    <cellStyle name="Normal 9" xfId="46" xr:uid="{00000000-0005-0000-0000-000032000000}"/>
    <cellStyle name="Normal 9 2" xfId="47" xr:uid="{00000000-0005-0000-0000-000033000000}"/>
    <cellStyle name="NotA" xfId="48" xr:uid="{00000000-0005-0000-0000-000034000000}"/>
    <cellStyle name="Note 2" xfId="12" xr:uid="{00000000-0005-0000-0000-000035000000}"/>
    <cellStyle name="T1" xfId="49" xr:uid="{00000000-0005-0000-0000-000036000000}"/>
    <cellStyle name="T2" xfId="50" xr:uid="{00000000-0005-0000-0000-000037000000}"/>
    <cellStyle name="Total 2" xfId="51" xr:uid="{00000000-0005-0000-0000-000038000000}"/>
    <cellStyle name="Total1" xfId="52" xr:uid="{00000000-0005-0000-0000-000039000000}"/>
    <cellStyle name="TXT1" xfId="53" xr:uid="{00000000-0005-0000-0000-00003A000000}"/>
    <cellStyle name="TXT2" xfId="54" xr:uid="{00000000-0005-0000-0000-00003B000000}"/>
    <cellStyle name="TXT3" xfId="55" xr:uid="{00000000-0005-0000-0000-00003C000000}"/>
    <cellStyle name="TXT4" xfId="56" xr:uid="{00000000-0005-0000-0000-00003D000000}"/>
    <cellStyle name="TXT5" xfId="57" xr:uid="{00000000-0005-0000-0000-00003E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hyperlink" Target="#Indx!A1"/><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6.pn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png"/><Relationship Id="rId1" Type="http://schemas.openxmlformats.org/officeDocument/2006/relationships/image" Target="../media/image15.png"/><Relationship Id="rId4" Type="http://schemas.openxmlformats.org/officeDocument/2006/relationships/image" Target="../media/image1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png"/><Relationship Id="rId1" Type="http://schemas.openxmlformats.org/officeDocument/2006/relationships/image" Target="../media/image1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1.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0</xdr:colOff>
      <xdr:row>1</xdr:row>
      <xdr:rowOff>123825</xdr:rowOff>
    </xdr:to>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740015" y="14192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719137</xdr:colOff>
      <xdr:row>1</xdr:row>
      <xdr:rowOff>35719</xdr:rowOff>
    </xdr:from>
    <xdr:to>
      <xdr:col>3</xdr:col>
      <xdr:colOff>719137</xdr:colOff>
      <xdr:row>1</xdr:row>
      <xdr:rowOff>702469</xdr:rowOff>
    </xdr:to>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458835" y="1454785"/>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431800</xdr:colOff>
      <xdr:row>1</xdr:row>
      <xdr:rowOff>1308100</xdr:rowOff>
    </xdr:from>
    <xdr:to>
      <xdr:col>2</xdr:col>
      <xdr:colOff>2082800</xdr:colOff>
      <xdr:row>3</xdr:row>
      <xdr:rowOff>38100</xdr:rowOff>
    </xdr:to>
    <xdr:pic>
      <xdr:nvPicPr>
        <xdr:cNvPr id="27" name="Picture 1">
          <a:hlinkClick xmlns:r="http://schemas.openxmlformats.org/officeDocument/2006/relationships" r:id="rId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09900" y="2730500"/>
          <a:ext cx="4229100" cy="267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1460500</xdr:colOff>
      <xdr:row>0</xdr:row>
      <xdr:rowOff>76200</xdr:rowOff>
    </xdr:from>
    <xdr:to>
      <xdr:col>2</xdr:col>
      <xdr:colOff>1042400</xdr:colOff>
      <xdr:row>1</xdr:row>
      <xdr:rowOff>155932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38600" y="76200"/>
          <a:ext cx="2160000" cy="1502132"/>
        </a:xfrm>
        <a:prstGeom prst="rect">
          <a:avLst/>
        </a:prstGeom>
      </xdr:spPr>
    </xdr:pic>
    <xdr:clientData/>
  </xdr:twoCellAnchor>
  <xdr:twoCellAnchor>
    <xdr:from>
      <xdr:col>1</xdr:col>
      <xdr:colOff>2206625</xdr:colOff>
      <xdr:row>2</xdr:row>
      <xdr:rowOff>1746250</xdr:rowOff>
    </xdr:from>
    <xdr:to>
      <xdr:col>2</xdr:col>
      <xdr:colOff>381000</xdr:colOff>
      <xdr:row>2</xdr:row>
      <xdr:rowOff>2111375</xdr:rowOff>
    </xdr:to>
    <xdr:sp macro="" textlink="">
      <xdr:nvSpPr>
        <xdr:cNvPr id="2" name="TextBox 1">
          <a:extLst>
            <a:ext uri="{FF2B5EF4-FFF2-40B4-BE49-F238E27FC236}">
              <a16:creationId xmlns:a16="http://schemas.microsoft.com/office/drawing/2014/main" id="{ED9A2A63-9868-47D5-B52B-4786DD68BB59}"/>
            </a:ext>
          </a:extLst>
        </xdr:cNvPr>
        <xdr:cNvSpPr txBox="1"/>
      </xdr:nvSpPr>
      <xdr:spPr>
        <a:xfrm>
          <a:off x="4841875" y="4714875"/>
          <a:ext cx="809625" cy="365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t>2020</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3253740</xdr:colOff>
      <xdr:row>0</xdr:row>
      <xdr:rowOff>0</xdr:rowOff>
    </xdr:from>
    <xdr:to>
      <xdr:col>9</xdr:col>
      <xdr:colOff>552360</xdr:colOff>
      <xdr:row>3</xdr:row>
      <xdr:rowOff>4140</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9472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1847850</xdr:colOff>
      <xdr:row>0</xdr:row>
      <xdr:rowOff>0</xdr:rowOff>
    </xdr:from>
    <xdr:to>
      <xdr:col>11</xdr:col>
      <xdr:colOff>1847850</xdr:colOff>
      <xdr:row>2</xdr:row>
      <xdr:rowOff>209550</xdr:rowOff>
    </xdr:to>
    <xdr:pic>
      <xdr:nvPicPr>
        <xdr:cNvPr id="2" name="Picture 8" descr="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59205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161925</xdr:rowOff>
    </xdr:to>
    <xdr:pic>
      <xdr:nvPicPr>
        <xdr:cNvPr id="3" name="Picture 8" descr="logo">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592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209550</xdr:rowOff>
    </xdr:to>
    <xdr:pic>
      <xdr:nvPicPr>
        <xdr:cNvPr id="4" name="Picture 8" descr="logo">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592050" y="0"/>
          <a:ext cx="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161925</xdr:rowOff>
    </xdr:to>
    <xdr:pic>
      <xdr:nvPicPr>
        <xdr:cNvPr id="5" name="Picture 8" descr="logo">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592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3238500</xdr:colOff>
      <xdr:row>0</xdr:row>
      <xdr:rowOff>0</xdr:rowOff>
    </xdr:from>
    <xdr:to>
      <xdr:col>12</xdr:col>
      <xdr:colOff>552360</xdr:colOff>
      <xdr:row>3</xdr:row>
      <xdr:rowOff>4140</xdr:rowOff>
    </xdr:to>
    <xdr:pic>
      <xdr:nvPicPr>
        <xdr:cNvPr id="8" name="Picture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1600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642620</xdr:colOff>
      <xdr:row>0</xdr:row>
      <xdr:rowOff>28575</xdr:rowOff>
    </xdr:from>
    <xdr:to>
      <xdr:col>10</xdr:col>
      <xdr:colOff>212</xdr:colOff>
      <xdr:row>3</xdr:row>
      <xdr:rowOff>1059</xdr:rowOff>
    </xdr:to>
    <xdr:pic>
      <xdr:nvPicPr>
        <xdr:cNvPr id="2" name="Picture 8" descr="logo">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234170" y="28575"/>
          <a:ext cx="1058"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642620</xdr:colOff>
      <xdr:row>0</xdr:row>
      <xdr:rowOff>28575</xdr:rowOff>
    </xdr:from>
    <xdr:to>
      <xdr:col>10</xdr:col>
      <xdr:colOff>212</xdr:colOff>
      <xdr:row>2</xdr:row>
      <xdr:rowOff>216959</xdr:rowOff>
    </xdr:to>
    <xdr:pic>
      <xdr:nvPicPr>
        <xdr:cNvPr id="3" name="Picture 8" descr="logo">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9234170" y="28575"/>
          <a:ext cx="1058"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16934</xdr:rowOff>
    </xdr:from>
    <xdr:to>
      <xdr:col>1</xdr:col>
      <xdr:colOff>228933</xdr:colOff>
      <xdr:row>3</xdr:row>
      <xdr:rowOff>17267</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6934"/>
          <a:ext cx="720000" cy="720000"/>
        </a:xfrm>
        <a:prstGeom prst="rect">
          <a:avLst/>
        </a:prstGeom>
      </xdr:spPr>
    </xdr:pic>
    <xdr:clientData/>
  </xdr:twoCellAnchor>
  <xdr:twoCellAnchor editAs="oneCell">
    <xdr:from>
      <xdr:col>12</xdr:col>
      <xdr:colOff>3141133</xdr:colOff>
      <xdr:row>0</xdr:row>
      <xdr:rowOff>0</xdr:rowOff>
    </xdr:from>
    <xdr:to>
      <xdr:col>13</xdr:col>
      <xdr:colOff>440600</xdr:colOff>
      <xdr:row>3</xdr:row>
      <xdr:rowOff>542</xdr:rowOff>
    </xdr:to>
    <xdr:pic>
      <xdr:nvPicPr>
        <xdr:cNvPr id="7" name="Picture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487400" y="0"/>
          <a:ext cx="720000" cy="71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744855</xdr:colOff>
      <xdr:row>0</xdr:row>
      <xdr:rowOff>0</xdr:rowOff>
    </xdr:from>
    <xdr:to>
      <xdr:col>15</xdr:col>
      <xdr:colOff>0</xdr:colOff>
      <xdr:row>2</xdr:row>
      <xdr:rowOff>95250</xdr:rowOff>
    </xdr:to>
    <xdr:pic>
      <xdr:nvPicPr>
        <xdr:cNvPr id="4" name="Picture 8" descr="logo">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194280" y="0"/>
          <a:ext cx="1714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7" name="Picture 8" descr="logo">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7443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744855</xdr:colOff>
      <xdr:row>0</xdr:row>
      <xdr:rowOff>0</xdr:rowOff>
    </xdr:from>
    <xdr:to>
      <xdr:col>15</xdr:col>
      <xdr:colOff>0</xdr:colOff>
      <xdr:row>2</xdr:row>
      <xdr:rowOff>95250</xdr:rowOff>
    </xdr:to>
    <xdr:pic>
      <xdr:nvPicPr>
        <xdr:cNvPr id="10" name="Picture 8" descr="logo">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194280" y="0"/>
          <a:ext cx="1714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95250</xdr:rowOff>
    </xdr:to>
    <xdr:pic>
      <xdr:nvPicPr>
        <xdr:cNvPr id="13" name="Picture 8" descr="logo">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7443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3154680</xdr:colOff>
      <xdr:row>0</xdr:row>
      <xdr:rowOff>0</xdr:rowOff>
    </xdr:from>
    <xdr:to>
      <xdr:col>12</xdr:col>
      <xdr:colOff>468540</xdr:colOff>
      <xdr:row>2</xdr:row>
      <xdr:rowOff>209880</xdr:rowOff>
    </xdr:to>
    <xdr:pic>
      <xdr:nvPicPr>
        <xdr:cNvPr id="9" name="Picture 8">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6444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3169920</xdr:colOff>
      <xdr:row>0</xdr:row>
      <xdr:rowOff>7620</xdr:rowOff>
    </xdr:from>
    <xdr:to>
      <xdr:col>10</xdr:col>
      <xdr:colOff>468540</xdr:colOff>
      <xdr:row>3</xdr:row>
      <xdr:rowOff>27000</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2960" y="762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744855</xdr:colOff>
      <xdr:row>15</xdr:row>
      <xdr:rowOff>0</xdr:rowOff>
    </xdr:from>
    <xdr:to>
      <xdr:col>4</xdr:col>
      <xdr:colOff>9525</xdr:colOff>
      <xdr:row>15</xdr:row>
      <xdr:rowOff>180975</xdr:rowOff>
    </xdr:to>
    <xdr:pic>
      <xdr:nvPicPr>
        <xdr:cNvPr id="98974" name="Picture 8" descr="logo">
          <a:extLst>
            <a:ext uri="{FF2B5EF4-FFF2-40B4-BE49-F238E27FC236}">
              <a16:creationId xmlns:a16="http://schemas.microsoft.com/office/drawing/2014/main" id="{00000000-0008-0000-0F00-00009E8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7524115" y="352933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15</xdr:row>
      <xdr:rowOff>38100</xdr:rowOff>
    </xdr:from>
    <xdr:to>
      <xdr:col>0</xdr:col>
      <xdr:colOff>5289550</xdr:colOff>
      <xdr:row>15</xdr:row>
      <xdr:rowOff>2790825</xdr:rowOff>
    </xdr:to>
    <xdr:pic>
      <xdr:nvPicPr>
        <xdr:cNvPr id="98975" name="Picture 1">
          <a:extLst>
            <a:ext uri="{FF2B5EF4-FFF2-40B4-BE49-F238E27FC236}">
              <a16:creationId xmlns:a16="http://schemas.microsoft.com/office/drawing/2014/main" id="{00000000-0008-0000-0F00-00009F82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7150" y="3567430"/>
          <a:ext cx="5232400"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3158066</xdr:colOff>
      <xdr:row>0</xdr:row>
      <xdr:rowOff>0</xdr:rowOff>
    </xdr:from>
    <xdr:to>
      <xdr:col>9</xdr:col>
      <xdr:colOff>457533</xdr:colOff>
      <xdr:row>3</xdr:row>
      <xdr:rowOff>542</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8866"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1847850</xdr:colOff>
      <xdr:row>0</xdr:row>
      <xdr:rowOff>0</xdr:rowOff>
    </xdr:from>
    <xdr:to>
      <xdr:col>11</xdr:col>
      <xdr:colOff>1847850</xdr:colOff>
      <xdr:row>3</xdr:row>
      <xdr:rowOff>76200</xdr:rowOff>
    </xdr:to>
    <xdr:pic>
      <xdr:nvPicPr>
        <xdr:cNvPr id="128394" name="Picture 8" descr="logo">
          <a:extLst>
            <a:ext uri="{FF2B5EF4-FFF2-40B4-BE49-F238E27FC236}">
              <a16:creationId xmlns:a16="http://schemas.microsoft.com/office/drawing/2014/main" id="{00000000-0008-0000-1100-00008AF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505565" y="0"/>
          <a:ext cx="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3</xdr:row>
      <xdr:rowOff>28575</xdr:rowOff>
    </xdr:to>
    <xdr:pic>
      <xdr:nvPicPr>
        <xdr:cNvPr id="128396" name="Picture 8" descr="logo">
          <a:extLst>
            <a:ext uri="{FF2B5EF4-FFF2-40B4-BE49-F238E27FC236}">
              <a16:creationId xmlns:a16="http://schemas.microsoft.com/office/drawing/2014/main" id="{00000000-0008-0000-1100-00008CF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505565"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2903220</xdr:colOff>
      <xdr:row>0</xdr:row>
      <xdr:rowOff>0</xdr:rowOff>
    </xdr:from>
    <xdr:to>
      <xdr:col>12</xdr:col>
      <xdr:colOff>468540</xdr:colOff>
      <xdr:row>3</xdr:row>
      <xdr:rowOff>118440</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5014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2038350</xdr:colOff>
      <xdr:row>0</xdr:row>
      <xdr:rowOff>0</xdr:rowOff>
    </xdr:from>
    <xdr:to>
      <xdr:col>12</xdr:col>
      <xdr:colOff>2038350</xdr:colOff>
      <xdr:row>2</xdr:row>
      <xdr:rowOff>152400</xdr:rowOff>
    </xdr:to>
    <xdr:pic>
      <xdr:nvPicPr>
        <xdr:cNvPr id="10" name="Picture 8" descr="logo">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2070080" y="0"/>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2339340</xdr:colOff>
      <xdr:row>0</xdr:row>
      <xdr:rowOff>0</xdr:rowOff>
    </xdr:from>
    <xdr:to>
      <xdr:col>13</xdr:col>
      <xdr:colOff>476160</xdr:colOff>
      <xdr:row>3</xdr:row>
      <xdr:rowOff>65100</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9774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744855</xdr:colOff>
      <xdr:row>0</xdr:row>
      <xdr:rowOff>0</xdr:rowOff>
    </xdr:from>
    <xdr:to>
      <xdr:col>15</xdr:col>
      <xdr:colOff>0</xdr:colOff>
      <xdr:row>2</xdr:row>
      <xdr:rowOff>200025</xdr:rowOff>
    </xdr:to>
    <xdr:pic>
      <xdr:nvPicPr>
        <xdr:cNvPr id="134491" name="Picture 8" descr="logo">
          <a:extLst>
            <a:ext uri="{FF2B5EF4-FFF2-40B4-BE49-F238E27FC236}">
              <a16:creationId xmlns:a16="http://schemas.microsoft.com/office/drawing/2014/main" id="{00000000-0008-0000-1300-00005B0D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899765" y="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200025</xdr:rowOff>
    </xdr:to>
    <xdr:pic>
      <xdr:nvPicPr>
        <xdr:cNvPr id="134494" name="Picture 8" descr="logo">
          <a:extLst>
            <a:ext uri="{FF2B5EF4-FFF2-40B4-BE49-F238E27FC236}">
              <a16:creationId xmlns:a16="http://schemas.microsoft.com/office/drawing/2014/main" id="{00000000-0008-0000-1300-00005E0D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2555220" y="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3131820</xdr:colOff>
      <xdr:row>0</xdr:row>
      <xdr:rowOff>0</xdr:rowOff>
    </xdr:from>
    <xdr:to>
      <xdr:col>12</xdr:col>
      <xdr:colOff>445680</xdr:colOff>
      <xdr:row>3</xdr:row>
      <xdr:rowOff>27000</xdr:rowOff>
    </xdr:to>
    <xdr:pic>
      <xdr:nvPicPr>
        <xdr:cNvPr id="6" name="Picture 5">
          <a:extLst>
            <a:ext uri="{FF2B5EF4-FFF2-40B4-BE49-F238E27FC236}">
              <a16:creationId xmlns:a16="http://schemas.microsoft.com/office/drawing/2014/main" id="{00000000-0008-0000-1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90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139700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82840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3017520</xdr:colOff>
      <xdr:row>0</xdr:row>
      <xdr:rowOff>7620</xdr:rowOff>
    </xdr:from>
    <xdr:to>
      <xdr:col>3</xdr:col>
      <xdr:colOff>293280</xdr:colOff>
      <xdr:row>1</xdr:row>
      <xdr:rowOff>95580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9060" y="7620"/>
          <a:ext cx="720000" cy="712800"/>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1457325</xdr:colOff>
          <xdr:row>1</xdr:row>
          <xdr:rowOff>57150</xdr:rowOff>
        </xdr:from>
        <xdr:to>
          <xdr:col>3</xdr:col>
          <xdr:colOff>2343150</xdr:colOff>
          <xdr:row>1</xdr:row>
          <xdr:rowOff>590550</xdr:rowOff>
        </xdr:to>
        <xdr:sp macro="" textlink="">
          <xdr:nvSpPr>
            <xdr:cNvPr id="44033" name="Object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18290</xdr:colOff>
      <xdr:row>4</xdr:row>
      <xdr:rowOff>189032</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stretch>
          <a:fillRect/>
        </a:stretch>
      </xdr:blipFill>
      <xdr:spPr>
        <a:xfrm>
          <a:off x="0" y="447675"/>
          <a:ext cx="18290" cy="646232"/>
        </a:xfrm>
        <a:prstGeom prst="rect">
          <a:avLst/>
        </a:prstGeom>
      </xdr:spPr>
    </xdr:pic>
    <xdr:clientData/>
  </xdr:twoCellAnchor>
  <xdr:twoCellAnchor editAs="oneCell">
    <xdr:from>
      <xdr:col>9</xdr:col>
      <xdr:colOff>3916680</xdr:colOff>
      <xdr:row>0</xdr:row>
      <xdr:rowOff>0</xdr:rowOff>
    </xdr:from>
    <xdr:to>
      <xdr:col>9</xdr:col>
      <xdr:colOff>4634140</xdr:colOff>
      <xdr:row>3</xdr:row>
      <xdr:rowOff>27847</xdr:rowOff>
    </xdr:to>
    <xdr:pic>
      <xdr:nvPicPr>
        <xdr:cNvPr id="7" name="Picture 6">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00" y="0"/>
          <a:ext cx="717460" cy="72126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744855</xdr:colOff>
      <xdr:row>0</xdr:row>
      <xdr:rowOff>0</xdr:rowOff>
    </xdr:from>
    <xdr:to>
      <xdr:col>4</xdr:col>
      <xdr:colOff>9525</xdr:colOff>
      <xdr:row>0</xdr:row>
      <xdr:rowOff>180975</xdr:rowOff>
    </xdr:to>
    <xdr:pic>
      <xdr:nvPicPr>
        <xdr:cNvPr id="94185" name="Picture 8" descr="logo">
          <a:extLst>
            <a:ext uri="{FF2B5EF4-FFF2-40B4-BE49-F238E27FC236}">
              <a16:creationId xmlns:a16="http://schemas.microsoft.com/office/drawing/2014/main" id="{00000000-0008-0000-1500-0000E96F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7524115" y="304800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47625</xdr:rowOff>
    </xdr:from>
    <xdr:to>
      <xdr:col>0</xdr:col>
      <xdr:colOff>5289550</xdr:colOff>
      <xdr:row>0</xdr:row>
      <xdr:rowOff>2867025</xdr:rowOff>
    </xdr:to>
    <xdr:pic>
      <xdr:nvPicPr>
        <xdr:cNvPr id="94186" name="Picture 1">
          <a:extLst>
            <a:ext uri="{FF2B5EF4-FFF2-40B4-BE49-F238E27FC236}">
              <a16:creationId xmlns:a16="http://schemas.microsoft.com/office/drawing/2014/main" id="{00000000-0008-0000-1500-0000EA6F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85725" y="3095625"/>
          <a:ext cx="520382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3154680</xdr:colOff>
      <xdr:row>0</xdr:row>
      <xdr:rowOff>0</xdr:rowOff>
    </xdr:from>
    <xdr:to>
      <xdr:col>12</xdr:col>
      <xdr:colOff>468540</xdr:colOff>
      <xdr:row>3</xdr:row>
      <xdr:rowOff>11340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0" y="0"/>
          <a:ext cx="720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3550920</xdr:colOff>
      <xdr:row>0</xdr:row>
      <xdr:rowOff>0</xdr:rowOff>
    </xdr:from>
    <xdr:to>
      <xdr:col>9</xdr:col>
      <xdr:colOff>26580</xdr:colOff>
      <xdr:row>3</xdr:row>
      <xdr:rowOff>11340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34800" y="0"/>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0</xdr:colOff>
      <xdr:row>0</xdr:row>
      <xdr:rowOff>28575</xdr:rowOff>
    </xdr:from>
    <xdr:to>
      <xdr:col>4</xdr:col>
      <xdr:colOff>0</xdr:colOff>
      <xdr:row>1</xdr:row>
      <xdr:rowOff>66675</xdr:rowOff>
    </xdr:to>
    <xdr:pic>
      <xdr:nvPicPr>
        <xdr:cNvPr id="102097" name="Picture 8" descr="logo">
          <a:extLst>
            <a:ext uri="{FF2B5EF4-FFF2-40B4-BE49-F238E27FC236}">
              <a16:creationId xmlns:a16="http://schemas.microsoft.com/office/drawing/2014/main" id="{00000000-0008-0000-1800-0000D18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45198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28575</xdr:rowOff>
    </xdr:from>
    <xdr:to>
      <xdr:col>4</xdr:col>
      <xdr:colOff>0</xdr:colOff>
      <xdr:row>1</xdr:row>
      <xdr:rowOff>66675</xdr:rowOff>
    </xdr:to>
    <xdr:pic>
      <xdr:nvPicPr>
        <xdr:cNvPr id="102098" name="Picture 8" descr="logo">
          <a:extLst>
            <a:ext uri="{FF2B5EF4-FFF2-40B4-BE49-F238E27FC236}">
              <a16:creationId xmlns:a16="http://schemas.microsoft.com/office/drawing/2014/main" id="{00000000-0008-0000-1800-0000D28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451985" y="285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1508760</xdr:colOff>
      <xdr:row>0</xdr:row>
      <xdr:rowOff>0</xdr:rowOff>
    </xdr:from>
    <xdr:to>
      <xdr:col>5</xdr:col>
      <xdr:colOff>2228760</xdr:colOff>
      <xdr:row>1</xdr:row>
      <xdr:rowOff>148500</xdr:rowOff>
    </xdr:to>
    <xdr:pic>
      <xdr:nvPicPr>
        <xdr:cNvPr id="5" name="Picture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75120" y="0"/>
          <a:ext cx="720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652145</xdr:colOff>
      <xdr:row>0</xdr:row>
      <xdr:rowOff>28575</xdr:rowOff>
    </xdr:from>
    <xdr:to>
      <xdr:col>10</xdr:col>
      <xdr:colOff>0</xdr:colOff>
      <xdr:row>2</xdr:row>
      <xdr:rowOff>171450</xdr:rowOff>
    </xdr:to>
    <xdr:pic>
      <xdr:nvPicPr>
        <xdr:cNvPr id="136425" name="Picture 8" descr="logo">
          <a:extLst>
            <a:ext uri="{FF2B5EF4-FFF2-40B4-BE49-F238E27FC236}">
              <a16:creationId xmlns:a16="http://schemas.microsoft.com/office/drawing/2014/main" id="{00000000-0008-0000-1900-0000E914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566275" y="28575"/>
          <a:ext cx="0"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142875</xdr:rowOff>
    </xdr:to>
    <xdr:pic>
      <xdr:nvPicPr>
        <xdr:cNvPr id="136426" name="Picture 8" descr="logo">
          <a:extLst>
            <a:ext uri="{FF2B5EF4-FFF2-40B4-BE49-F238E27FC236}">
              <a16:creationId xmlns:a16="http://schemas.microsoft.com/office/drawing/2014/main" id="{00000000-0008-0000-1900-0000EA1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2093575" y="0"/>
          <a:ext cx="0"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652145</xdr:colOff>
      <xdr:row>0</xdr:row>
      <xdr:rowOff>28575</xdr:rowOff>
    </xdr:from>
    <xdr:to>
      <xdr:col>10</xdr:col>
      <xdr:colOff>0</xdr:colOff>
      <xdr:row>2</xdr:row>
      <xdr:rowOff>123825</xdr:rowOff>
    </xdr:to>
    <xdr:pic>
      <xdr:nvPicPr>
        <xdr:cNvPr id="136427" name="Picture 8" descr="logo">
          <a:extLst>
            <a:ext uri="{FF2B5EF4-FFF2-40B4-BE49-F238E27FC236}">
              <a16:creationId xmlns:a16="http://schemas.microsoft.com/office/drawing/2014/main" id="{00000000-0008-0000-1900-0000EB14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9566275" y="28575"/>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1847850</xdr:colOff>
      <xdr:row>0</xdr:row>
      <xdr:rowOff>0</xdr:rowOff>
    </xdr:from>
    <xdr:to>
      <xdr:col>11</xdr:col>
      <xdr:colOff>1847850</xdr:colOff>
      <xdr:row>2</xdr:row>
      <xdr:rowOff>123825</xdr:rowOff>
    </xdr:to>
    <xdr:pic>
      <xdr:nvPicPr>
        <xdr:cNvPr id="136428" name="Picture 8" descr="logo">
          <a:extLst>
            <a:ext uri="{FF2B5EF4-FFF2-40B4-BE49-F238E27FC236}">
              <a16:creationId xmlns:a16="http://schemas.microsoft.com/office/drawing/2014/main" id="{00000000-0008-0000-1900-0000EC1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2093575" y="0"/>
          <a:ext cx="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3299460</xdr:colOff>
      <xdr:row>0</xdr:row>
      <xdr:rowOff>22860</xdr:rowOff>
    </xdr:from>
    <xdr:to>
      <xdr:col>12</xdr:col>
      <xdr:colOff>445680</xdr:colOff>
      <xdr:row>3</xdr:row>
      <xdr:rowOff>34200</xdr:rowOff>
    </xdr:to>
    <xdr:pic>
      <xdr:nvPicPr>
        <xdr:cNvPr id="7" name="Picture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571220" y="2286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12</xdr:col>
      <xdr:colOff>2910840</xdr:colOff>
      <xdr:row>0</xdr:row>
      <xdr:rowOff>0</xdr:rowOff>
    </xdr:from>
    <xdr:to>
      <xdr:col>13</xdr:col>
      <xdr:colOff>476160</xdr:colOff>
      <xdr:row>3</xdr:row>
      <xdr:rowOff>11340</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1200" y="0"/>
          <a:ext cx="72000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14</xdr:col>
      <xdr:colOff>744855</xdr:colOff>
      <xdr:row>0</xdr:row>
      <xdr:rowOff>0</xdr:rowOff>
    </xdr:from>
    <xdr:to>
      <xdr:col>15</xdr:col>
      <xdr:colOff>0</xdr:colOff>
      <xdr:row>2</xdr:row>
      <xdr:rowOff>70485</xdr:rowOff>
    </xdr:to>
    <xdr:pic>
      <xdr:nvPicPr>
        <xdr:cNvPr id="147579" name="Picture 8" descr="logo">
          <a:extLst>
            <a:ext uri="{FF2B5EF4-FFF2-40B4-BE49-F238E27FC236}">
              <a16:creationId xmlns:a16="http://schemas.microsoft.com/office/drawing/2014/main" id="{00000000-0008-0000-1B00-00007B40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6884650" y="0"/>
          <a:ext cx="0"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2038350</xdr:colOff>
      <xdr:row>0</xdr:row>
      <xdr:rowOff>0</xdr:rowOff>
    </xdr:from>
    <xdr:to>
      <xdr:col>11</xdr:col>
      <xdr:colOff>2038350</xdr:colOff>
      <xdr:row>2</xdr:row>
      <xdr:rowOff>70485</xdr:rowOff>
    </xdr:to>
    <xdr:pic>
      <xdr:nvPicPr>
        <xdr:cNvPr id="147582" name="Picture 8" descr="logo">
          <a:extLst>
            <a:ext uri="{FF2B5EF4-FFF2-40B4-BE49-F238E27FC236}">
              <a16:creationId xmlns:a16="http://schemas.microsoft.com/office/drawing/2014/main" id="{00000000-0008-0000-1B00-00007E4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4527530" y="0"/>
          <a:ext cx="0"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3093720</xdr:colOff>
      <xdr:row>0</xdr:row>
      <xdr:rowOff>7620</xdr:rowOff>
    </xdr:from>
    <xdr:to>
      <xdr:col>13</xdr:col>
      <xdr:colOff>399960</xdr:colOff>
      <xdr:row>2</xdr:row>
      <xdr:rowOff>194220</xdr:rowOff>
    </xdr:to>
    <xdr:pic>
      <xdr:nvPicPr>
        <xdr:cNvPr id="5" name="Picture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41780" y="7620"/>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4046220</xdr:colOff>
      <xdr:row>0</xdr:row>
      <xdr:rowOff>0</xdr:rowOff>
    </xdr:from>
    <xdr:to>
      <xdr:col>10</xdr:col>
      <xdr:colOff>521880</xdr:colOff>
      <xdr:row>3</xdr:row>
      <xdr:rowOff>26580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16100" y="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3459480</xdr:colOff>
      <xdr:row>0</xdr:row>
      <xdr:rowOff>0</xdr:rowOff>
    </xdr:from>
    <xdr:to>
      <xdr:col>4</xdr:col>
      <xdr:colOff>331380</xdr:colOff>
      <xdr:row>2</xdr:row>
      <xdr:rowOff>65100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160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139700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6012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457200</xdr:colOff>
      <xdr:row>0</xdr:row>
      <xdr:rowOff>0</xdr:rowOff>
    </xdr:from>
    <xdr:to>
      <xdr:col>5</xdr:col>
      <xdr:colOff>3720</xdr:colOff>
      <xdr:row>0</xdr:row>
      <xdr:rowOff>712800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5820"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139700</xdr:colOff>
      <xdr:row>0</xdr:row>
      <xdr:rowOff>9525</xdr:rowOff>
    </xdr:from>
    <xdr:to>
      <xdr:col>8</xdr:col>
      <xdr:colOff>9525</xdr:colOff>
      <xdr:row>0</xdr:row>
      <xdr:rowOff>190500</xdr:rowOff>
    </xdr:to>
    <xdr:pic>
      <xdr:nvPicPr>
        <xdr:cNvPr id="2" name="Picture 8" descr="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60056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449580</xdr:colOff>
      <xdr:row>0</xdr:row>
      <xdr:rowOff>0</xdr:rowOff>
    </xdr:from>
    <xdr:to>
      <xdr:col>4</xdr:col>
      <xdr:colOff>1169580</xdr:colOff>
      <xdr:row>1</xdr:row>
      <xdr:rowOff>87960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42960"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28778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426720</xdr:colOff>
      <xdr:row>0</xdr:row>
      <xdr:rowOff>22860</xdr:rowOff>
    </xdr:from>
    <xdr:to>
      <xdr:col>4</xdr:col>
      <xdr:colOff>1146720</xdr:colOff>
      <xdr:row>0</xdr:row>
      <xdr:rowOff>735660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28760" y="2286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130175</xdr:colOff>
      <xdr:row>0</xdr:row>
      <xdr:rowOff>0</xdr:rowOff>
    </xdr:from>
    <xdr:to>
      <xdr:col>7</xdr:col>
      <xdr:colOff>9525</xdr:colOff>
      <xdr:row>0</xdr:row>
      <xdr:rowOff>619125</xdr:rowOff>
    </xdr:to>
    <xdr:pic>
      <xdr:nvPicPr>
        <xdr:cNvPr id="105949" name="Picture 8" descr="logo">
          <a:extLst>
            <a:ext uri="{FF2B5EF4-FFF2-40B4-BE49-F238E27FC236}">
              <a16:creationId xmlns:a16="http://schemas.microsoft.com/office/drawing/2014/main" id="{00000000-0008-0000-0700-0000DD9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685280" y="2431415"/>
          <a:ext cx="9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66675</xdr:rowOff>
    </xdr:from>
    <xdr:to>
      <xdr:col>0</xdr:col>
      <xdr:colOff>5289550</xdr:colOff>
      <xdr:row>0</xdr:row>
      <xdr:rowOff>2847975</xdr:rowOff>
    </xdr:to>
    <xdr:pic>
      <xdr:nvPicPr>
        <xdr:cNvPr id="105950" name="Picture 1">
          <a:extLst>
            <a:ext uri="{FF2B5EF4-FFF2-40B4-BE49-F238E27FC236}">
              <a16:creationId xmlns:a16="http://schemas.microsoft.com/office/drawing/2014/main" id="{00000000-0008-0000-0700-0000DE9D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6675" y="2498090"/>
          <a:ext cx="52228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1</xdr:row>
      <xdr:rowOff>181148</xdr:rowOff>
    </xdr:to>
    <xdr:pic>
      <xdr:nvPicPr>
        <xdr:cNvPr id="2" name="Picture 8" descr="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0448925" y="9525"/>
          <a:ext cx="9525" cy="181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2575560</xdr:colOff>
      <xdr:row>0</xdr:row>
      <xdr:rowOff>0</xdr:rowOff>
    </xdr:from>
    <xdr:to>
      <xdr:col>10</xdr:col>
      <xdr:colOff>453300</xdr:colOff>
      <xdr:row>4</xdr:row>
      <xdr:rowOff>84997</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94520" y="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130175</xdr:colOff>
      <xdr:row>12</xdr:row>
      <xdr:rowOff>0</xdr:rowOff>
    </xdr:from>
    <xdr:to>
      <xdr:col>4</xdr:col>
      <xdr:colOff>9525</xdr:colOff>
      <xdr:row>12</xdr:row>
      <xdr:rowOff>180975</xdr:rowOff>
    </xdr:to>
    <xdr:pic>
      <xdr:nvPicPr>
        <xdr:cNvPr id="109008" name="Picture 8" descr="logo">
          <a:extLst>
            <a:ext uri="{FF2B5EF4-FFF2-40B4-BE49-F238E27FC236}">
              <a16:creationId xmlns:a16="http://schemas.microsoft.com/office/drawing/2014/main" id="{00000000-0008-0000-0900-0000D0A9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424930" y="395541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12</xdr:row>
      <xdr:rowOff>38100</xdr:rowOff>
    </xdr:from>
    <xdr:to>
      <xdr:col>0</xdr:col>
      <xdr:colOff>5289550</xdr:colOff>
      <xdr:row>12</xdr:row>
      <xdr:rowOff>2838450</xdr:rowOff>
    </xdr:to>
    <xdr:pic>
      <xdr:nvPicPr>
        <xdr:cNvPr id="109009" name="Picture 1">
          <a:extLst>
            <a:ext uri="{FF2B5EF4-FFF2-40B4-BE49-F238E27FC236}">
              <a16:creationId xmlns:a16="http://schemas.microsoft.com/office/drawing/2014/main" id="{00000000-0008-0000-0900-0000D1A9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95250" y="3993515"/>
          <a:ext cx="519430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4506668294322"/>
  </sheetPr>
  <dimension ref="A1:D53"/>
  <sheetViews>
    <sheetView tabSelected="1" view="pageBreakPreview" zoomScale="60" zoomScaleNormal="100" workbookViewId="0">
      <selection activeCell="I3" sqref="I3"/>
    </sheetView>
  </sheetViews>
  <sheetFormatPr defaultColWidth="8.88671875" defaultRowHeight="15"/>
  <cols>
    <col min="1" max="4" width="30.77734375" style="234" customWidth="1"/>
    <col min="5" max="16384" width="8.88671875" style="234"/>
  </cols>
  <sheetData>
    <row r="1" spans="1:4" s="233" customFormat="1" ht="111.75" customHeight="1">
      <c r="A1" s="552" t="s">
        <v>720</v>
      </c>
      <c r="B1" s="552"/>
      <c r="C1" s="553" t="s">
        <v>721</v>
      </c>
      <c r="D1" s="553"/>
    </row>
    <row r="2" spans="1:4" ht="122.25" customHeight="1">
      <c r="A2" s="554"/>
      <c r="B2" s="554"/>
      <c r="C2" s="554"/>
      <c r="D2" s="554"/>
    </row>
    <row r="3" spans="1:4" ht="189" customHeight="1">
      <c r="A3" s="555" t="s">
        <v>726</v>
      </c>
      <c r="B3" s="555"/>
      <c r="C3" s="555"/>
      <c r="D3" s="555"/>
    </row>
    <row r="4" spans="1:4" ht="67.5" customHeight="1">
      <c r="A4" s="554"/>
      <c r="B4" s="554"/>
      <c r="C4" s="554"/>
      <c r="D4" s="554"/>
    </row>
    <row r="5" spans="1:4" ht="57" customHeight="1">
      <c r="A5" s="551" t="s">
        <v>801</v>
      </c>
      <c r="B5" s="551"/>
      <c r="C5" s="551"/>
      <c r="D5" s="551"/>
    </row>
    <row r="6" spans="1:4" ht="14.45" customHeight="1">
      <c r="A6" s="235"/>
    </row>
    <row r="8" spans="1:4" ht="18">
      <c r="A8" s="235"/>
    </row>
    <row r="10" spans="1:4" ht="24.75" customHeight="1">
      <c r="A10" s="235"/>
    </row>
    <row r="11" spans="1:4" ht="18.75" customHeight="1">
      <c r="A11" s="236"/>
    </row>
    <row r="12" spans="1:4" ht="18">
      <c r="A12" s="235"/>
    </row>
    <row r="13" spans="1:4" ht="18">
      <c r="A13" s="235"/>
    </row>
    <row r="14" spans="1:4" ht="18">
      <c r="A14" s="235"/>
    </row>
    <row r="15" spans="1:4" ht="18">
      <c r="A15" s="235"/>
    </row>
    <row r="17" spans="1:1" ht="18">
      <c r="A17" s="235"/>
    </row>
    <row r="18" spans="1:1" ht="18">
      <c r="A18" s="235"/>
    </row>
    <row r="20" spans="1:1" ht="18">
      <c r="A20" s="235"/>
    </row>
    <row r="21" spans="1:1" ht="18">
      <c r="A21" s="235"/>
    </row>
    <row r="23" spans="1:1" ht="18">
      <c r="A23" s="235"/>
    </row>
    <row r="24" spans="1:1" ht="18">
      <c r="A24" s="235"/>
    </row>
    <row r="25" spans="1:1" ht="18">
      <c r="A25" s="235"/>
    </row>
    <row r="27" spans="1:1" ht="18">
      <c r="A27" s="235"/>
    </row>
    <row r="29" spans="1:1" ht="18">
      <c r="A29" s="235"/>
    </row>
    <row r="30" spans="1:1" ht="18">
      <c r="A30" s="235"/>
    </row>
    <row r="31" spans="1:1" ht="18">
      <c r="A31" s="235"/>
    </row>
    <row r="33" spans="1:1" ht="18">
      <c r="A33" s="235"/>
    </row>
    <row r="34" spans="1:1" ht="18">
      <c r="A34" s="235"/>
    </row>
    <row r="35" spans="1:1" ht="18">
      <c r="A35" s="235"/>
    </row>
    <row r="36" spans="1:1" ht="18">
      <c r="A36" s="235"/>
    </row>
    <row r="37" spans="1:1" ht="18">
      <c r="A37" s="235"/>
    </row>
    <row r="39" spans="1:1" ht="18">
      <c r="A39" s="235"/>
    </row>
    <row r="41" spans="1:1" ht="18">
      <c r="A41" s="235"/>
    </row>
    <row r="43" spans="1:1" ht="18">
      <c r="A43" s="235"/>
    </row>
    <row r="45" spans="1:1" ht="18">
      <c r="A45" s="235"/>
    </row>
    <row r="46" spans="1:1" ht="18">
      <c r="A46" s="235"/>
    </row>
    <row r="48" spans="1:1" ht="18">
      <c r="A48" s="235"/>
    </row>
    <row r="51" spans="1:1" ht="18">
      <c r="A51" s="235"/>
    </row>
    <row r="53" spans="1:1" ht="24" customHeight="1"/>
  </sheetData>
  <mergeCells count="6">
    <mergeCell ref="A5:D5"/>
    <mergeCell ref="A1:B1"/>
    <mergeCell ref="C1:D1"/>
    <mergeCell ref="A2:D2"/>
    <mergeCell ref="A3:D3"/>
    <mergeCell ref="A4:D4"/>
  </mergeCells>
  <printOptions horizontalCentered="1"/>
  <pageMargins left="0" right="0" top="0.39305555555555599" bottom="0" header="0.31458333333333299" footer="0.31458333333333299"/>
  <pageSetup paperSize="9" scale="95" orientation="landscape" r:id="rId1"/>
  <rowBreaks count="1" manualBreakCount="1">
    <brk id="6"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J44"/>
  <sheetViews>
    <sheetView tabSelected="1" view="pageBreakPreview" zoomScaleNormal="100" zoomScaleSheetLayoutView="100" workbookViewId="0">
      <selection activeCell="I3" sqref="I3"/>
    </sheetView>
  </sheetViews>
  <sheetFormatPr defaultColWidth="8.88671875" defaultRowHeight="15"/>
  <cols>
    <col min="1" max="1" width="5.77734375" style="261" customWidth="1"/>
    <col min="2" max="2" width="46.77734375" style="262" customWidth="1"/>
    <col min="3" max="8" width="6.77734375" style="254" customWidth="1"/>
    <col min="9" max="9" width="40.77734375" style="254" customWidth="1"/>
    <col min="10" max="10" width="6.77734375" style="254" customWidth="1"/>
    <col min="11" max="16384" width="8.88671875" style="254"/>
  </cols>
  <sheetData>
    <row r="1" spans="1:10" s="253" customFormat="1">
      <c r="A1" s="327"/>
      <c r="B1" s="327"/>
      <c r="C1" s="327"/>
      <c r="D1" s="327"/>
      <c r="E1" s="327"/>
      <c r="F1" s="327"/>
      <c r="G1" s="327"/>
      <c r="H1" s="327"/>
      <c r="I1" s="327"/>
      <c r="J1" s="327"/>
    </row>
    <row r="2" spans="1:10" ht="20.25">
      <c r="A2" s="650" t="s">
        <v>476</v>
      </c>
      <c r="B2" s="650"/>
      <c r="C2" s="650"/>
      <c r="D2" s="650"/>
      <c r="E2" s="650"/>
      <c r="F2" s="650"/>
      <c r="G2" s="650"/>
      <c r="H2" s="650"/>
      <c r="I2" s="650"/>
      <c r="J2" s="650"/>
    </row>
    <row r="3" spans="1:10" ht="20.25">
      <c r="A3" s="650" t="s">
        <v>477</v>
      </c>
      <c r="B3" s="650"/>
      <c r="C3" s="650"/>
      <c r="D3" s="650"/>
      <c r="E3" s="650"/>
      <c r="F3" s="650"/>
      <c r="G3" s="650"/>
      <c r="H3" s="650"/>
      <c r="I3" s="650"/>
      <c r="J3" s="650"/>
    </row>
    <row r="4" spans="1:10" ht="15.75">
      <c r="A4" s="651" t="s">
        <v>478</v>
      </c>
      <c r="B4" s="651"/>
      <c r="C4" s="651"/>
      <c r="D4" s="651"/>
      <c r="E4" s="651"/>
      <c r="F4" s="651"/>
      <c r="G4" s="651"/>
      <c r="H4" s="651"/>
      <c r="I4" s="651"/>
      <c r="J4" s="651"/>
    </row>
    <row r="5" spans="1:10" ht="15.75">
      <c r="A5" s="651" t="s">
        <v>479</v>
      </c>
      <c r="B5" s="651"/>
      <c r="C5" s="651"/>
      <c r="D5" s="651"/>
      <c r="E5" s="651"/>
      <c r="F5" s="651"/>
      <c r="G5" s="651"/>
      <c r="H5" s="651"/>
      <c r="I5" s="651"/>
      <c r="J5" s="651"/>
    </row>
    <row r="6" spans="1:10" ht="15.75">
      <c r="A6" s="647" t="s">
        <v>480</v>
      </c>
      <c r="B6" s="647"/>
      <c r="C6" s="648">
        <v>2020</v>
      </c>
      <c r="D6" s="648"/>
      <c r="E6" s="648"/>
      <c r="F6" s="648"/>
      <c r="G6" s="648"/>
      <c r="H6" s="648"/>
      <c r="I6" s="649" t="s">
        <v>481</v>
      </c>
      <c r="J6" s="649"/>
    </row>
    <row r="7" spans="1:10">
      <c r="A7" s="604" t="s">
        <v>692</v>
      </c>
      <c r="B7" s="654" t="s">
        <v>277</v>
      </c>
      <c r="C7" s="657" t="s">
        <v>482</v>
      </c>
      <c r="D7" s="657"/>
      <c r="E7" s="657"/>
      <c r="F7" s="657" t="s">
        <v>483</v>
      </c>
      <c r="G7" s="657"/>
      <c r="H7" s="657"/>
      <c r="I7" s="657" t="s">
        <v>484</v>
      </c>
      <c r="J7" s="657"/>
    </row>
    <row r="8" spans="1:10">
      <c r="A8" s="605"/>
      <c r="B8" s="655"/>
      <c r="C8" s="660" t="s">
        <v>485</v>
      </c>
      <c r="D8" s="660"/>
      <c r="E8" s="660"/>
      <c r="F8" s="660" t="s">
        <v>486</v>
      </c>
      <c r="G8" s="660"/>
      <c r="H8" s="660"/>
      <c r="I8" s="658"/>
      <c r="J8" s="658"/>
    </row>
    <row r="9" spans="1:10">
      <c r="A9" s="605"/>
      <c r="B9" s="655"/>
      <c r="C9" s="255" t="s">
        <v>474</v>
      </c>
      <c r="D9" s="255" t="s">
        <v>487</v>
      </c>
      <c r="E9" s="255" t="s">
        <v>488</v>
      </c>
      <c r="F9" s="255" t="s">
        <v>474</v>
      </c>
      <c r="G9" s="255" t="s">
        <v>487</v>
      </c>
      <c r="H9" s="255" t="s">
        <v>488</v>
      </c>
      <c r="I9" s="658"/>
      <c r="J9" s="658"/>
    </row>
    <row r="10" spans="1:10">
      <c r="A10" s="606"/>
      <c r="B10" s="656"/>
      <c r="C10" s="256" t="s">
        <v>473</v>
      </c>
      <c r="D10" s="257" t="s">
        <v>489</v>
      </c>
      <c r="E10" s="257" t="s">
        <v>490</v>
      </c>
      <c r="F10" s="256" t="s">
        <v>473</v>
      </c>
      <c r="G10" s="257" t="s">
        <v>489</v>
      </c>
      <c r="H10" s="257" t="s">
        <v>490</v>
      </c>
      <c r="I10" s="659"/>
      <c r="J10" s="659"/>
    </row>
    <row r="11" spans="1:10" ht="13.9" customHeight="1">
      <c r="A11" s="335" t="s">
        <v>287</v>
      </c>
      <c r="B11" s="334" t="s">
        <v>288</v>
      </c>
      <c r="C11" s="48">
        <f>SUM(D11:E11)</f>
        <v>24356</v>
      </c>
      <c r="D11" s="14">
        <v>24356</v>
      </c>
      <c r="E11" s="14">
        <v>0</v>
      </c>
      <c r="F11" s="48">
        <f>SUM(G11:H11)</f>
        <v>141</v>
      </c>
      <c r="G11" s="14">
        <v>139</v>
      </c>
      <c r="H11" s="14">
        <v>2</v>
      </c>
      <c r="I11" s="625" t="s">
        <v>290</v>
      </c>
      <c r="J11" s="626"/>
    </row>
    <row r="12" spans="1:10" ht="13.9" customHeight="1">
      <c r="A12" s="81" t="s">
        <v>294</v>
      </c>
      <c r="B12" s="9" t="s">
        <v>295</v>
      </c>
      <c r="C12" s="16">
        <f t="shared" ref="C12:C39" si="0">SUM(D12:E12)</f>
        <v>420</v>
      </c>
      <c r="D12" s="16">
        <v>420</v>
      </c>
      <c r="E12" s="16">
        <v>0</v>
      </c>
      <c r="F12" s="16">
        <f t="shared" ref="F12:F39" si="1">SUM(G12:H12)</f>
        <v>6</v>
      </c>
      <c r="G12" s="16">
        <v>4</v>
      </c>
      <c r="H12" s="16">
        <v>2</v>
      </c>
      <c r="I12" s="602" t="s">
        <v>296</v>
      </c>
      <c r="J12" s="603"/>
    </row>
    <row r="13" spans="1:10" ht="13.9" customHeight="1">
      <c r="A13" s="332" t="s">
        <v>297</v>
      </c>
      <c r="B13" s="331" t="s">
        <v>298</v>
      </c>
      <c r="C13" s="48">
        <f t="shared" si="0"/>
        <v>420</v>
      </c>
      <c r="D13" s="14">
        <v>420</v>
      </c>
      <c r="E13" s="14">
        <v>0</v>
      </c>
      <c r="F13" s="48">
        <f t="shared" si="1"/>
        <v>6</v>
      </c>
      <c r="G13" s="14">
        <v>4</v>
      </c>
      <c r="H13" s="14">
        <v>2</v>
      </c>
      <c r="I13" s="639" t="s">
        <v>299</v>
      </c>
      <c r="J13" s="640"/>
    </row>
    <row r="14" spans="1:10" ht="13.9" customHeight="1">
      <c r="A14" s="81" t="s">
        <v>300</v>
      </c>
      <c r="B14" s="9" t="s">
        <v>301</v>
      </c>
      <c r="C14" s="16">
        <f t="shared" si="0"/>
        <v>23936</v>
      </c>
      <c r="D14" s="16">
        <v>23936</v>
      </c>
      <c r="E14" s="16">
        <v>0</v>
      </c>
      <c r="F14" s="16">
        <f t="shared" si="1"/>
        <v>135</v>
      </c>
      <c r="G14" s="16">
        <v>135</v>
      </c>
      <c r="H14" s="16">
        <v>0</v>
      </c>
      <c r="I14" s="602" t="s">
        <v>302</v>
      </c>
      <c r="J14" s="603"/>
    </row>
    <row r="15" spans="1:10" ht="13.9" customHeight="1">
      <c r="A15" s="332" t="s">
        <v>303</v>
      </c>
      <c r="B15" s="331" t="s">
        <v>304</v>
      </c>
      <c r="C15" s="48">
        <f t="shared" si="0"/>
        <v>23936</v>
      </c>
      <c r="D15" s="14">
        <v>23936</v>
      </c>
      <c r="E15" s="14">
        <v>0</v>
      </c>
      <c r="F15" s="48">
        <f t="shared" si="1"/>
        <v>135</v>
      </c>
      <c r="G15" s="14">
        <v>135</v>
      </c>
      <c r="H15" s="14">
        <v>0</v>
      </c>
      <c r="I15" s="639" t="s">
        <v>305</v>
      </c>
      <c r="J15" s="640"/>
    </row>
    <row r="16" spans="1:10" ht="13.9" customHeight="1">
      <c r="A16" s="339" t="s">
        <v>306</v>
      </c>
      <c r="B16" s="340" t="s">
        <v>307</v>
      </c>
      <c r="C16" s="16">
        <f t="shared" si="0"/>
        <v>170169</v>
      </c>
      <c r="D16" s="16">
        <v>170169</v>
      </c>
      <c r="E16" s="16">
        <v>0</v>
      </c>
      <c r="F16" s="16">
        <f t="shared" si="1"/>
        <v>8079</v>
      </c>
      <c r="G16" s="16">
        <v>8076</v>
      </c>
      <c r="H16" s="16">
        <v>3</v>
      </c>
      <c r="I16" s="652" t="s">
        <v>308</v>
      </c>
      <c r="J16" s="653"/>
    </row>
    <row r="17" spans="1:10" s="258" customFormat="1">
      <c r="A17" s="26" t="s">
        <v>32</v>
      </c>
      <c r="B17" s="27" t="s">
        <v>309</v>
      </c>
      <c r="C17" s="48">
        <f t="shared" si="0"/>
        <v>19532</v>
      </c>
      <c r="D17" s="14">
        <v>19532</v>
      </c>
      <c r="E17" s="14">
        <v>0</v>
      </c>
      <c r="F17" s="48">
        <f t="shared" si="1"/>
        <v>673</v>
      </c>
      <c r="G17" s="14">
        <v>670</v>
      </c>
      <c r="H17" s="14">
        <v>3</v>
      </c>
      <c r="I17" s="661" t="s">
        <v>310</v>
      </c>
      <c r="J17" s="662"/>
    </row>
    <row r="18" spans="1:10" s="259" customFormat="1" ht="13.9" customHeight="1">
      <c r="A18" s="12" t="s">
        <v>535</v>
      </c>
      <c r="B18" s="13" t="s">
        <v>319</v>
      </c>
      <c r="C18" s="16">
        <f t="shared" si="0"/>
        <v>16517</v>
      </c>
      <c r="D18" s="16">
        <v>16517</v>
      </c>
      <c r="E18" s="16">
        <v>0</v>
      </c>
      <c r="F18" s="16">
        <f t="shared" si="1"/>
        <v>558</v>
      </c>
      <c r="G18" s="16">
        <v>558</v>
      </c>
      <c r="H18" s="16">
        <v>0</v>
      </c>
      <c r="I18" s="631" t="s">
        <v>320</v>
      </c>
      <c r="J18" s="632"/>
    </row>
    <row r="19" spans="1:10" s="258" customFormat="1" ht="13.9" customHeight="1">
      <c r="A19" s="332" t="s">
        <v>567</v>
      </c>
      <c r="B19" s="331" t="s">
        <v>321</v>
      </c>
      <c r="C19" s="48">
        <f t="shared" si="0"/>
        <v>504</v>
      </c>
      <c r="D19" s="14">
        <v>504</v>
      </c>
      <c r="E19" s="14">
        <v>0</v>
      </c>
      <c r="F19" s="48">
        <f t="shared" si="1"/>
        <v>21</v>
      </c>
      <c r="G19" s="14">
        <v>18</v>
      </c>
      <c r="H19" s="14">
        <v>3</v>
      </c>
      <c r="I19" s="639" t="s">
        <v>323</v>
      </c>
      <c r="J19" s="640"/>
    </row>
    <row r="20" spans="1:10" s="259" customFormat="1" ht="13.9" customHeight="1">
      <c r="A20" s="12" t="s">
        <v>568</v>
      </c>
      <c r="B20" s="13" t="s">
        <v>324</v>
      </c>
      <c r="C20" s="16">
        <f t="shared" si="0"/>
        <v>2511</v>
      </c>
      <c r="D20" s="16">
        <v>2511</v>
      </c>
      <c r="E20" s="16">
        <v>0</v>
      </c>
      <c r="F20" s="16">
        <f t="shared" si="1"/>
        <v>94</v>
      </c>
      <c r="G20" s="16">
        <v>94</v>
      </c>
      <c r="H20" s="16">
        <v>0</v>
      </c>
      <c r="I20" s="631" t="s">
        <v>326</v>
      </c>
      <c r="J20" s="632"/>
    </row>
    <row r="21" spans="1:10" ht="13.9" customHeight="1">
      <c r="A21" s="26" t="s">
        <v>38</v>
      </c>
      <c r="B21" s="27" t="s">
        <v>342</v>
      </c>
      <c r="C21" s="48">
        <f t="shared" si="0"/>
        <v>99496</v>
      </c>
      <c r="D21" s="14">
        <v>99496</v>
      </c>
      <c r="E21" s="14">
        <v>0</v>
      </c>
      <c r="F21" s="48">
        <f t="shared" si="1"/>
        <v>5033</v>
      </c>
      <c r="G21" s="14">
        <v>5033</v>
      </c>
      <c r="H21" s="14">
        <v>0</v>
      </c>
      <c r="I21" s="661" t="s">
        <v>343</v>
      </c>
      <c r="J21" s="662"/>
    </row>
    <row r="22" spans="1:10" s="259" customFormat="1" ht="13.9" customHeight="1">
      <c r="A22" s="12" t="s">
        <v>575</v>
      </c>
      <c r="B22" s="13" t="s">
        <v>346</v>
      </c>
      <c r="C22" s="16">
        <f t="shared" si="0"/>
        <v>99496</v>
      </c>
      <c r="D22" s="16">
        <v>99496</v>
      </c>
      <c r="E22" s="16">
        <v>0</v>
      </c>
      <c r="F22" s="16">
        <f t="shared" si="1"/>
        <v>5033</v>
      </c>
      <c r="G22" s="16">
        <v>5033</v>
      </c>
      <c r="H22" s="16">
        <v>0</v>
      </c>
      <c r="I22" s="631" t="s">
        <v>576</v>
      </c>
      <c r="J22" s="632"/>
    </row>
    <row r="23" spans="1:10" ht="20.45" customHeight="1">
      <c r="A23" s="26" t="s">
        <v>40</v>
      </c>
      <c r="B23" s="27" t="s">
        <v>352</v>
      </c>
      <c r="C23" s="48">
        <f t="shared" si="0"/>
        <v>5821</v>
      </c>
      <c r="D23" s="14">
        <v>5821</v>
      </c>
      <c r="E23" s="14">
        <v>0</v>
      </c>
      <c r="F23" s="48">
        <f t="shared" si="1"/>
        <v>445</v>
      </c>
      <c r="G23" s="14">
        <v>445</v>
      </c>
      <c r="H23" s="14">
        <v>0</v>
      </c>
      <c r="I23" s="661" t="s">
        <v>353</v>
      </c>
      <c r="J23" s="662"/>
    </row>
    <row r="24" spans="1:10" s="259" customFormat="1" ht="13.9" customHeight="1">
      <c r="A24" s="12" t="s">
        <v>579</v>
      </c>
      <c r="B24" s="13" t="s">
        <v>354</v>
      </c>
      <c r="C24" s="16">
        <f t="shared" si="0"/>
        <v>5821</v>
      </c>
      <c r="D24" s="16">
        <v>5821</v>
      </c>
      <c r="E24" s="16">
        <v>0</v>
      </c>
      <c r="F24" s="16">
        <f t="shared" si="1"/>
        <v>445</v>
      </c>
      <c r="G24" s="16">
        <v>445</v>
      </c>
      <c r="H24" s="16">
        <v>0</v>
      </c>
      <c r="I24" s="631" t="s">
        <v>355</v>
      </c>
      <c r="J24" s="632"/>
    </row>
    <row r="25" spans="1:10" s="258" customFormat="1">
      <c r="A25" s="26" t="s">
        <v>42</v>
      </c>
      <c r="B25" s="27" t="s">
        <v>362</v>
      </c>
      <c r="C25" s="48">
        <f t="shared" si="0"/>
        <v>3942</v>
      </c>
      <c r="D25" s="14">
        <v>3942</v>
      </c>
      <c r="E25" s="14">
        <v>0</v>
      </c>
      <c r="F25" s="48">
        <f t="shared" si="1"/>
        <v>136</v>
      </c>
      <c r="G25" s="14">
        <v>136</v>
      </c>
      <c r="H25" s="14">
        <v>0</v>
      </c>
      <c r="I25" s="661" t="s">
        <v>365</v>
      </c>
      <c r="J25" s="662"/>
    </row>
    <row r="26" spans="1:10" s="259" customFormat="1" ht="13.9" customHeight="1">
      <c r="A26" s="12" t="s">
        <v>582</v>
      </c>
      <c r="B26" s="13" t="s">
        <v>366</v>
      </c>
      <c r="C26" s="16">
        <f t="shared" si="0"/>
        <v>3942</v>
      </c>
      <c r="D26" s="16">
        <v>3942</v>
      </c>
      <c r="E26" s="16">
        <v>0</v>
      </c>
      <c r="F26" s="16">
        <f t="shared" si="1"/>
        <v>136</v>
      </c>
      <c r="G26" s="16">
        <v>136</v>
      </c>
      <c r="H26" s="16">
        <v>0</v>
      </c>
      <c r="I26" s="631" t="s">
        <v>368</v>
      </c>
      <c r="J26" s="632"/>
    </row>
    <row r="27" spans="1:10" ht="13.9" customHeight="1">
      <c r="A27" s="26" t="s">
        <v>412</v>
      </c>
      <c r="B27" s="27" t="s">
        <v>386</v>
      </c>
      <c r="C27" s="48">
        <f t="shared" si="0"/>
        <v>450</v>
      </c>
      <c r="D27" s="14">
        <v>450</v>
      </c>
      <c r="E27" s="14">
        <v>0</v>
      </c>
      <c r="F27" s="48">
        <f t="shared" si="1"/>
        <v>25</v>
      </c>
      <c r="G27" s="485">
        <v>25</v>
      </c>
      <c r="H27" s="14">
        <v>0</v>
      </c>
      <c r="I27" s="661" t="s">
        <v>387</v>
      </c>
      <c r="J27" s="662"/>
    </row>
    <row r="28" spans="1:10" s="260" customFormat="1">
      <c r="A28" s="12" t="s">
        <v>589</v>
      </c>
      <c r="B28" s="13" t="s">
        <v>388</v>
      </c>
      <c r="C28" s="16">
        <f t="shared" si="0"/>
        <v>450</v>
      </c>
      <c r="D28" s="16">
        <v>450</v>
      </c>
      <c r="E28" s="16">
        <v>0</v>
      </c>
      <c r="F28" s="16">
        <f t="shared" si="1"/>
        <v>25</v>
      </c>
      <c r="G28" s="16">
        <v>25</v>
      </c>
      <c r="H28" s="16">
        <v>0</v>
      </c>
      <c r="I28" s="631" t="s">
        <v>390</v>
      </c>
      <c r="J28" s="632"/>
    </row>
    <row r="29" spans="1:10" ht="22.5">
      <c r="A29" s="26" t="s">
        <v>322</v>
      </c>
      <c r="B29" s="27" t="s">
        <v>401</v>
      </c>
      <c r="C29" s="48">
        <f t="shared" si="0"/>
        <v>25986</v>
      </c>
      <c r="D29" s="14">
        <v>25986</v>
      </c>
      <c r="E29" s="14">
        <v>0</v>
      </c>
      <c r="F29" s="48">
        <f t="shared" si="1"/>
        <v>1098</v>
      </c>
      <c r="G29" s="14">
        <v>1098</v>
      </c>
      <c r="H29" s="14">
        <v>0</v>
      </c>
      <c r="I29" s="661" t="s">
        <v>402</v>
      </c>
      <c r="J29" s="662"/>
    </row>
    <row r="30" spans="1:10" s="258" customFormat="1" ht="13.9" customHeight="1">
      <c r="A30" s="12" t="s">
        <v>594</v>
      </c>
      <c r="B30" s="13" t="s">
        <v>403</v>
      </c>
      <c r="C30" s="16">
        <f t="shared" si="0"/>
        <v>25986</v>
      </c>
      <c r="D30" s="16">
        <v>25986</v>
      </c>
      <c r="E30" s="16">
        <v>0</v>
      </c>
      <c r="F30" s="16">
        <f t="shared" si="1"/>
        <v>1098</v>
      </c>
      <c r="G30" s="16">
        <v>1098</v>
      </c>
      <c r="H30" s="16">
        <v>0</v>
      </c>
      <c r="I30" s="631" t="s">
        <v>404</v>
      </c>
      <c r="J30" s="632"/>
    </row>
    <row r="31" spans="1:10" s="258" customFormat="1" ht="13.9" customHeight="1">
      <c r="A31" s="26" t="s">
        <v>289</v>
      </c>
      <c r="B31" s="27" t="s">
        <v>411</v>
      </c>
      <c r="C31" s="48">
        <f t="shared" si="0"/>
        <v>282</v>
      </c>
      <c r="D31" s="14">
        <v>282</v>
      </c>
      <c r="E31" s="14">
        <v>0</v>
      </c>
      <c r="F31" s="48">
        <f t="shared" si="1"/>
        <v>16</v>
      </c>
      <c r="G31" s="14">
        <v>16</v>
      </c>
      <c r="H31" s="14">
        <v>0</v>
      </c>
      <c r="I31" s="661" t="s">
        <v>413</v>
      </c>
      <c r="J31" s="662"/>
    </row>
    <row r="32" spans="1:10" s="258" customFormat="1" ht="18" customHeight="1">
      <c r="A32" s="12" t="s">
        <v>599</v>
      </c>
      <c r="B32" s="13" t="s">
        <v>600</v>
      </c>
      <c r="C32" s="16">
        <f t="shared" si="0"/>
        <v>180</v>
      </c>
      <c r="D32" s="16">
        <v>180</v>
      </c>
      <c r="E32" s="16">
        <v>0</v>
      </c>
      <c r="F32" s="16">
        <f t="shared" si="1"/>
        <v>9</v>
      </c>
      <c r="G32" s="16">
        <v>9</v>
      </c>
      <c r="H32" s="16">
        <v>0</v>
      </c>
      <c r="I32" s="631" t="s">
        <v>414</v>
      </c>
      <c r="J32" s="632"/>
    </row>
    <row r="33" spans="1:10" s="258" customFormat="1">
      <c r="A33" s="341" t="s">
        <v>604</v>
      </c>
      <c r="B33" s="331" t="s">
        <v>419</v>
      </c>
      <c r="C33" s="48">
        <f t="shared" si="0"/>
        <v>102</v>
      </c>
      <c r="D33" s="14">
        <v>102</v>
      </c>
      <c r="E33" s="14">
        <v>0</v>
      </c>
      <c r="F33" s="48">
        <f t="shared" si="1"/>
        <v>7</v>
      </c>
      <c r="G33" s="14">
        <v>7</v>
      </c>
      <c r="H33" s="14">
        <v>0</v>
      </c>
      <c r="I33" s="639" t="s">
        <v>420</v>
      </c>
      <c r="J33" s="640"/>
    </row>
    <row r="34" spans="1:10" s="258" customFormat="1">
      <c r="A34" s="24" t="s">
        <v>518</v>
      </c>
      <c r="B34" s="25" t="s">
        <v>436</v>
      </c>
      <c r="C34" s="16">
        <f t="shared" si="0"/>
        <v>13487</v>
      </c>
      <c r="D34" s="16">
        <v>13487</v>
      </c>
      <c r="E34" s="16">
        <v>0</v>
      </c>
      <c r="F34" s="16">
        <f t="shared" si="1"/>
        <v>595</v>
      </c>
      <c r="G34" s="16">
        <v>595</v>
      </c>
      <c r="H34" s="16">
        <v>0</v>
      </c>
      <c r="I34" s="645" t="s">
        <v>437</v>
      </c>
      <c r="J34" s="646"/>
    </row>
    <row r="35" spans="1:10" s="258" customFormat="1" ht="13.9" customHeight="1">
      <c r="A35" s="341" t="s">
        <v>611</v>
      </c>
      <c r="B35" s="331" t="s">
        <v>436</v>
      </c>
      <c r="C35" s="48">
        <f t="shared" si="0"/>
        <v>13487</v>
      </c>
      <c r="D35" s="14">
        <v>13487</v>
      </c>
      <c r="E35" s="14">
        <v>0</v>
      </c>
      <c r="F35" s="48">
        <f t="shared" si="1"/>
        <v>595</v>
      </c>
      <c r="G35" s="14">
        <v>595</v>
      </c>
      <c r="H35" s="14">
        <v>0</v>
      </c>
      <c r="I35" s="639" t="s">
        <v>438</v>
      </c>
      <c r="J35" s="640"/>
    </row>
    <row r="36" spans="1:10" s="259" customFormat="1" ht="13.9" customHeight="1">
      <c r="A36" s="24" t="s">
        <v>374</v>
      </c>
      <c r="B36" s="25" t="s">
        <v>445</v>
      </c>
      <c r="C36" s="16">
        <f t="shared" si="0"/>
        <v>1173</v>
      </c>
      <c r="D36" s="16">
        <v>1173</v>
      </c>
      <c r="E36" s="16">
        <v>0</v>
      </c>
      <c r="F36" s="16">
        <f t="shared" si="1"/>
        <v>58</v>
      </c>
      <c r="G36" s="16">
        <v>58</v>
      </c>
      <c r="H36" s="16">
        <v>0</v>
      </c>
      <c r="I36" s="645" t="s">
        <v>446</v>
      </c>
      <c r="J36" s="646"/>
    </row>
    <row r="37" spans="1:10" ht="13.9" customHeight="1">
      <c r="A37" s="341" t="s">
        <v>614</v>
      </c>
      <c r="B37" s="331" t="s">
        <v>447</v>
      </c>
      <c r="C37" s="48">
        <f t="shared" si="0"/>
        <v>108</v>
      </c>
      <c r="D37" s="14">
        <v>108</v>
      </c>
      <c r="E37" s="14">
        <v>0</v>
      </c>
      <c r="F37" s="48">
        <f t="shared" si="1"/>
        <v>9</v>
      </c>
      <c r="G37" s="14">
        <v>9</v>
      </c>
      <c r="H37" s="14">
        <v>0</v>
      </c>
      <c r="I37" s="639" t="s">
        <v>449</v>
      </c>
      <c r="J37" s="640"/>
    </row>
    <row r="38" spans="1:10" s="259" customFormat="1" ht="13.9" customHeight="1">
      <c r="A38" s="12" t="s">
        <v>728</v>
      </c>
      <c r="B38" s="13" t="s">
        <v>450</v>
      </c>
      <c r="C38" s="16">
        <f t="shared" si="0"/>
        <v>626</v>
      </c>
      <c r="D38" s="16">
        <v>626</v>
      </c>
      <c r="E38" s="16">
        <v>0</v>
      </c>
      <c r="F38" s="16">
        <f t="shared" si="1"/>
        <v>29</v>
      </c>
      <c r="G38" s="16">
        <v>29</v>
      </c>
      <c r="H38" s="16">
        <v>0</v>
      </c>
      <c r="I38" s="631" t="s">
        <v>451</v>
      </c>
      <c r="J38" s="632"/>
    </row>
    <row r="39" spans="1:10">
      <c r="A39" s="332" t="s">
        <v>615</v>
      </c>
      <c r="B39" s="331" t="s">
        <v>452</v>
      </c>
      <c r="C39" s="48">
        <f t="shared" si="0"/>
        <v>439</v>
      </c>
      <c r="D39" s="14">
        <v>439</v>
      </c>
      <c r="E39" s="14">
        <v>0</v>
      </c>
      <c r="F39" s="48">
        <f t="shared" si="1"/>
        <v>20</v>
      </c>
      <c r="G39" s="14">
        <v>20</v>
      </c>
      <c r="H39" s="14">
        <v>0</v>
      </c>
      <c r="I39" s="639" t="s">
        <v>453</v>
      </c>
      <c r="J39" s="640"/>
    </row>
    <row r="40" spans="1:10" s="342" customFormat="1" ht="25.15" customHeight="1">
      <c r="A40" s="663" t="s">
        <v>473</v>
      </c>
      <c r="B40" s="664"/>
      <c r="C40" s="486">
        <f>E40+D40</f>
        <v>194525</v>
      </c>
      <c r="D40" s="336">
        <v>194525</v>
      </c>
      <c r="E40" s="336">
        <v>0</v>
      </c>
      <c r="F40" s="486">
        <f>H40+G40</f>
        <v>8220</v>
      </c>
      <c r="G40" s="336">
        <v>8215</v>
      </c>
      <c r="H40" s="336">
        <v>5</v>
      </c>
      <c r="I40" s="665" t="s">
        <v>474</v>
      </c>
      <c r="J40" s="666"/>
    </row>
    <row r="41" spans="1:10">
      <c r="A41" s="244"/>
      <c r="B41" s="243"/>
    </row>
    <row r="42" spans="1:10">
      <c r="A42" s="244"/>
      <c r="B42" s="243"/>
    </row>
    <row r="43" spans="1:10">
      <c r="A43" s="244"/>
      <c r="B43" s="243"/>
    </row>
    <row r="44" spans="1:10">
      <c r="A44" s="244"/>
      <c r="B44" s="243"/>
    </row>
  </sheetData>
  <mergeCells count="45">
    <mergeCell ref="A40:B40"/>
    <mergeCell ref="I34:J34"/>
    <mergeCell ref="I28:J28"/>
    <mergeCell ref="I29:J29"/>
    <mergeCell ref="I40:J40"/>
    <mergeCell ref="I36:J36"/>
    <mergeCell ref="I37:J37"/>
    <mergeCell ref="I38:J38"/>
    <mergeCell ref="I39:J39"/>
    <mergeCell ref="I35:J35"/>
    <mergeCell ref="I27:J27"/>
    <mergeCell ref="I30:J30"/>
    <mergeCell ref="I31:J31"/>
    <mergeCell ref="I32:J32"/>
    <mergeCell ref="I33:J33"/>
    <mergeCell ref="I22:J22"/>
    <mergeCell ref="I23:J23"/>
    <mergeCell ref="I24:J24"/>
    <mergeCell ref="I25:J25"/>
    <mergeCell ref="I26:J26"/>
    <mergeCell ref="I17:J17"/>
    <mergeCell ref="I18:J18"/>
    <mergeCell ref="I19:J19"/>
    <mergeCell ref="I20:J20"/>
    <mergeCell ref="I21:J21"/>
    <mergeCell ref="I16:J16"/>
    <mergeCell ref="A7:A10"/>
    <mergeCell ref="B7:B10"/>
    <mergeCell ref="C7:E7"/>
    <mergeCell ref="F7:H7"/>
    <mergeCell ref="I7:J10"/>
    <mergeCell ref="C8:E8"/>
    <mergeCell ref="F8:H8"/>
    <mergeCell ref="I11:J11"/>
    <mergeCell ref="I12:J12"/>
    <mergeCell ref="I13:J13"/>
    <mergeCell ref="I14:J14"/>
    <mergeCell ref="I15:J15"/>
    <mergeCell ref="A6:B6"/>
    <mergeCell ref="C6:H6"/>
    <mergeCell ref="I6:J6"/>
    <mergeCell ref="A2:J2"/>
    <mergeCell ref="A3:J3"/>
    <mergeCell ref="A4:J4"/>
    <mergeCell ref="A5:J5"/>
  </mergeCells>
  <printOptions horizontalCentered="1" verticalCentered="1"/>
  <pageMargins left="0" right="0" top="0.19685039370078741" bottom="0" header="0.51181102362204722" footer="0.51181102362204722"/>
  <pageSetup paperSize="9" scale="80" orientation="landscape" r:id="rId1"/>
  <headerFooter alignWithMargins="0"/>
  <ignoredErrors>
    <ignoredError sqref="A12:B26 A40:B40 A27:B39 I12:J26 I40:J40 I27:J3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4506668294322"/>
  </sheetPr>
  <dimension ref="A1:M80"/>
  <sheetViews>
    <sheetView tabSelected="1" view="pageBreakPreview" topLeftCell="A4" zoomScale="90" zoomScaleNormal="100" zoomScaleSheetLayoutView="90" workbookViewId="0">
      <selection activeCell="I3" sqref="I3"/>
    </sheetView>
  </sheetViews>
  <sheetFormatPr defaultColWidth="8.88671875" defaultRowHeight="15"/>
  <cols>
    <col min="1" max="1" width="6.6640625" style="261" customWidth="1"/>
    <col min="2" max="2" width="40.6640625" style="275" customWidth="1"/>
    <col min="3" max="11" width="8.6640625" style="254" customWidth="1"/>
    <col min="12" max="12" width="40.6640625" style="254" customWidth="1"/>
    <col min="13" max="13" width="6.6640625" style="254" customWidth="1"/>
    <col min="14" max="16384" width="8.88671875" style="254"/>
  </cols>
  <sheetData>
    <row r="1" spans="1:13" s="253" customFormat="1">
      <c r="A1" s="280"/>
      <c r="B1" s="280"/>
      <c r="C1" s="280"/>
      <c r="D1" s="280"/>
      <c r="E1" s="280"/>
      <c r="F1" s="280"/>
      <c r="G1" s="280"/>
      <c r="H1" s="280"/>
      <c r="I1" s="280"/>
      <c r="J1" s="280"/>
      <c r="K1" s="280"/>
      <c r="L1" s="280"/>
      <c r="M1" s="280"/>
    </row>
    <row r="2" spans="1:13" s="263" customFormat="1" ht="20.25">
      <c r="A2" s="650" t="s">
        <v>491</v>
      </c>
      <c r="B2" s="650"/>
      <c r="C2" s="650"/>
      <c r="D2" s="650"/>
      <c r="E2" s="650"/>
      <c r="F2" s="650"/>
      <c r="G2" s="650"/>
      <c r="H2" s="650"/>
      <c r="I2" s="650"/>
      <c r="J2" s="650"/>
      <c r="K2" s="650"/>
      <c r="L2" s="650"/>
      <c r="M2" s="650"/>
    </row>
    <row r="3" spans="1:13" s="263" customFormat="1" ht="20.25">
      <c r="A3" s="667" t="s">
        <v>477</v>
      </c>
      <c r="B3" s="667"/>
      <c r="C3" s="667"/>
      <c r="D3" s="667"/>
      <c r="E3" s="667"/>
      <c r="F3" s="667"/>
      <c r="G3" s="667"/>
      <c r="H3" s="667"/>
      <c r="I3" s="667"/>
      <c r="J3" s="667"/>
      <c r="K3" s="667"/>
      <c r="L3" s="667"/>
      <c r="M3" s="667"/>
    </row>
    <row r="4" spans="1:13" ht="15.75">
      <c r="A4" s="651" t="s">
        <v>492</v>
      </c>
      <c r="B4" s="651"/>
      <c r="C4" s="651"/>
      <c r="D4" s="651"/>
      <c r="E4" s="651"/>
      <c r="F4" s="651"/>
      <c r="G4" s="651"/>
      <c r="H4" s="651"/>
      <c r="I4" s="651"/>
      <c r="J4" s="651"/>
      <c r="K4" s="651"/>
      <c r="L4" s="651"/>
      <c r="M4" s="651"/>
    </row>
    <row r="5" spans="1:13" ht="15.75">
      <c r="A5" s="668" t="s">
        <v>479</v>
      </c>
      <c r="B5" s="668"/>
      <c r="C5" s="668"/>
      <c r="D5" s="668"/>
      <c r="E5" s="668"/>
      <c r="F5" s="668"/>
      <c r="G5" s="668"/>
      <c r="H5" s="668"/>
      <c r="I5" s="668"/>
      <c r="J5" s="668"/>
      <c r="K5" s="668"/>
      <c r="L5" s="668"/>
      <c r="M5" s="668"/>
    </row>
    <row r="6" spans="1:13" ht="15.75">
      <c r="A6" s="264" t="s">
        <v>493</v>
      </c>
      <c r="B6" s="265"/>
      <c r="C6" s="648">
        <v>2020</v>
      </c>
      <c r="D6" s="648"/>
      <c r="E6" s="648"/>
      <c r="F6" s="648"/>
      <c r="G6" s="648"/>
      <c r="H6" s="648"/>
      <c r="I6" s="648"/>
      <c r="J6" s="648"/>
      <c r="K6" s="648"/>
      <c r="L6" s="266"/>
      <c r="M6" s="267" t="s">
        <v>494</v>
      </c>
    </row>
    <row r="7" spans="1:13" ht="75" customHeight="1">
      <c r="A7" s="268" t="s">
        <v>694</v>
      </c>
      <c r="B7" s="269" t="s">
        <v>277</v>
      </c>
      <c r="C7" s="270" t="s">
        <v>695</v>
      </c>
      <c r="D7" s="271" t="s">
        <v>696</v>
      </c>
      <c r="E7" s="271" t="s">
        <v>697</v>
      </c>
      <c r="F7" s="271" t="s">
        <v>698</v>
      </c>
      <c r="G7" s="271" t="s">
        <v>699</v>
      </c>
      <c r="H7" s="271" t="s">
        <v>700</v>
      </c>
      <c r="I7" s="272" t="s">
        <v>701</v>
      </c>
      <c r="J7" s="270" t="s">
        <v>702</v>
      </c>
      <c r="K7" s="272" t="s">
        <v>703</v>
      </c>
      <c r="L7" s="669" t="s">
        <v>484</v>
      </c>
      <c r="M7" s="669"/>
    </row>
    <row r="8" spans="1:13" s="273" customFormat="1" ht="14.65" customHeight="1">
      <c r="A8" s="335" t="s">
        <v>287</v>
      </c>
      <c r="B8" s="334" t="s">
        <v>288</v>
      </c>
      <c r="C8" s="48">
        <f>SUM(D8:K8)</f>
        <v>1544</v>
      </c>
      <c r="D8" s="14">
        <v>0</v>
      </c>
      <c r="E8" s="14">
        <v>471</v>
      </c>
      <c r="F8" s="14">
        <v>0</v>
      </c>
      <c r="G8" s="14">
        <v>29</v>
      </c>
      <c r="H8" s="14">
        <v>625</v>
      </c>
      <c r="I8" s="14">
        <v>0</v>
      </c>
      <c r="J8" s="14">
        <v>179</v>
      </c>
      <c r="K8" s="14">
        <v>240</v>
      </c>
      <c r="L8" s="625" t="s">
        <v>290</v>
      </c>
      <c r="M8" s="626"/>
    </row>
    <row r="9" spans="1:13" ht="14.65" customHeight="1">
      <c r="A9" s="81" t="s">
        <v>294</v>
      </c>
      <c r="B9" s="9" t="s">
        <v>295</v>
      </c>
      <c r="C9" s="49">
        <f t="shared" ref="C9:C36" si="0">SUM(D9:K9)</f>
        <v>293</v>
      </c>
      <c r="D9" s="16">
        <v>0</v>
      </c>
      <c r="E9" s="16">
        <v>24</v>
      </c>
      <c r="F9" s="16">
        <v>0</v>
      </c>
      <c r="G9" s="16">
        <v>29</v>
      </c>
      <c r="H9" s="16">
        <v>0</v>
      </c>
      <c r="I9" s="16">
        <v>0</v>
      </c>
      <c r="J9" s="16">
        <v>0</v>
      </c>
      <c r="K9" s="16">
        <v>240</v>
      </c>
      <c r="L9" s="602" t="s">
        <v>296</v>
      </c>
      <c r="M9" s="603"/>
    </row>
    <row r="10" spans="1:13" s="273" customFormat="1" ht="14.65" customHeight="1">
      <c r="A10" s="332" t="s">
        <v>297</v>
      </c>
      <c r="B10" s="331" t="s">
        <v>298</v>
      </c>
      <c r="C10" s="48">
        <f t="shared" si="0"/>
        <v>293</v>
      </c>
      <c r="D10" s="14">
        <v>0</v>
      </c>
      <c r="E10" s="14">
        <v>24</v>
      </c>
      <c r="F10" s="14">
        <v>0</v>
      </c>
      <c r="G10" s="14">
        <v>29</v>
      </c>
      <c r="H10" s="14">
        <v>0</v>
      </c>
      <c r="I10" s="14">
        <v>0</v>
      </c>
      <c r="J10" s="14">
        <v>0</v>
      </c>
      <c r="K10" s="14">
        <v>240</v>
      </c>
      <c r="L10" s="639" t="s">
        <v>299</v>
      </c>
      <c r="M10" s="640"/>
    </row>
    <row r="11" spans="1:13" s="273" customFormat="1" ht="14.65" customHeight="1">
      <c r="A11" s="81" t="s">
        <v>300</v>
      </c>
      <c r="B11" s="9" t="s">
        <v>301</v>
      </c>
      <c r="C11" s="49">
        <f t="shared" si="0"/>
        <v>1251</v>
      </c>
      <c r="D11" s="16">
        <v>0</v>
      </c>
      <c r="E11" s="16">
        <v>447</v>
      </c>
      <c r="F11" s="16">
        <v>0</v>
      </c>
      <c r="G11" s="16">
        <v>0</v>
      </c>
      <c r="H11" s="16">
        <v>625</v>
      </c>
      <c r="I11" s="16">
        <v>0</v>
      </c>
      <c r="J11" s="16">
        <v>179</v>
      </c>
      <c r="K11" s="16">
        <v>0</v>
      </c>
      <c r="L11" s="602" t="s">
        <v>302</v>
      </c>
      <c r="M11" s="603"/>
    </row>
    <row r="12" spans="1:13" s="273" customFormat="1" ht="14.65" customHeight="1">
      <c r="A12" s="332" t="s">
        <v>303</v>
      </c>
      <c r="B12" s="331" t="s">
        <v>304</v>
      </c>
      <c r="C12" s="48">
        <f t="shared" si="0"/>
        <v>1251</v>
      </c>
      <c r="D12" s="14">
        <v>0</v>
      </c>
      <c r="E12" s="14">
        <v>447</v>
      </c>
      <c r="F12" s="14">
        <v>0</v>
      </c>
      <c r="G12" s="14">
        <v>0</v>
      </c>
      <c r="H12" s="14">
        <v>625</v>
      </c>
      <c r="I12" s="14">
        <v>0</v>
      </c>
      <c r="J12" s="14">
        <v>179</v>
      </c>
      <c r="K12" s="14">
        <v>0</v>
      </c>
      <c r="L12" s="639" t="s">
        <v>305</v>
      </c>
      <c r="M12" s="640"/>
    </row>
    <row r="13" spans="1:13" ht="14.65" customHeight="1">
      <c r="A13" s="339" t="s">
        <v>306</v>
      </c>
      <c r="B13" s="340" t="s">
        <v>307</v>
      </c>
      <c r="C13" s="49">
        <f t="shared" si="0"/>
        <v>182427</v>
      </c>
      <c r="D13" s="16">
        <v>0</v>
      </c>
      <c r="E13" s="16">
        <v>1841</v>
      </c>
      <c r="F13" s="16">
        <v>1626</v>
      </c>
      <c r="G13" s="16">
        <v>2037</v>
      </c>
      <c r="H13" s="16">
        <v>8203</v>
      </c>
      <c r="I13" s="16">
        <v>1056</v>
      </c>
      <c r="J13" s="16">
        <v>2804</v>
      </c>
      <c r="K13" s="16">
        <v>164860</v>
      </c>
      <c r="L13" s="652" t="s">
        <v>308</v>
      </c>
      <c r="M13" s="653"/>
    </row>
    <row r="14" spans="1:13" ht="14.65" customHeight="1">
      <c r="A14" s="26" t="s">
        <v>32</v>
      </c>
      <c r="B14" s="27" t="s">
        <v>309</v>
      </c>
      <c r="C14" s="48">
        <f t="shared" si="0"/>
        <v>8463</v>
      </c>
      <c r="D14" s="14">
        <v>0</v>
      </c>
      <c r="E14" s="14">
        <v>2</v>
      </c>
      <c r="F14" s="14">
        <v>0</v>
      </c>
      <c r="G14" s="14">
        <v>96</v>
      </c>
      <c r="H14" s="14">
        <v>256</v>
      </c>
      <c r="I14" s="14">
        <v>701</v>
      </c>
      <c r="J14" s="14">
        <v>1147</v>
      </c>
      <c r="K14" s="14">
        <v>6261</v>
      </c>
      <c r="L14" s="661" t="s">
        <v>310</v>
      </c>
      <c r="M14" s="662"/>
    </row>
    <row r="15" spans="1:13" ht="14.65" customHeight="1">
      <c r="A15" s="12" t="s">
        <v>535</v>
      </c>
      <c r="B15" s="13" t="s">
        <v>319</v>
      </c>
      <c r="C15" s="49">
        <f t="shared" si="0"/>
        <v>5367</v>
      </c>
      <c r="D15" s="16">
        <v>0</v>
      </c>
      <c r="E15" s="16">
        <v>0</v>
      </c>
      <c r="F15" s="16">
        <v>0</v>
      </c>
      <c r="G15" s="16">
        <v>93</v>
      </c>
      <c r="H15" s="16">
        <v>140</v>
      </c>
      <c r="I15" s="16">
        <v>698</v>
      </c>
      <c r="J15" s="16">
        <v>1004</v>
      </c>
      <c r="K15" s="16">
        <v>3432</v>
      </c>
      <c r="L15" s="631" t="s">
        <v>320</v>
      </c>
      <c r="M15" s="632"/>
    </row>
    <row r="16" spans="1:13" s="273" customFormat="1" ht="14.65" customHeight="1">
      <c r="A16" s="332" t="s">
        <v>567</v>
      </c>
      <c r="B16" s="331" t="s">
        <v>321</v>
      </c>
      <c r="C16" s="48">
        <f t="shared" si="0"/>
        <v>1515</v>
      </c>
      <c r="D16" s="14">
        <v>0</v>
      </c>
      <c r="E16" s="14">
        <v>0</v>
      </c>
      <c r="F16" s="14">
        <v>0</v>
      </c>
      <c r="G16" s="14">
        <v>3</v>
      </c>
      <c r="H16" s="14">
        <v>4</v>
      </c>
      <c r="I16" s="14">
        <v>3</v>
      </c>
      <c r="J16" s="14">
        <v>65</v>
      </c>
      <c r="K16" s="14">
        <v>1440</v>
      </c>
      <c r="L16" s="639" t="s">
        <v>323</v>
      </c>
      <c r="M16" s="640"/>
    </row>
    <row r="17" spans="1:13" ht="14.65" customHeight="1">
      <c r="A17" s="12" t="s">
        <v>568</v>
      </c>
      <c r="B17" s="13" t="s">
        <v>324</v>
      </c>
      <c r="C17" s="49">
        <f t="shared" si="0"/>
        <v>1581</v>
      </c>
      <c r="D17" s="16">
        <v>0</v>
      </c>
      <c r="E17" s="16">
        <v>2</v>
      </c>
      <c r="F17" s="16">
        <v>0</v>
      </c>
      <c r="G17" s="16">
        <v>0</v>
      </c>
      <c r="H17" s="16">
        <v>112</v>
      </c>
      <c r="I17" s="16">
        <v>0</v>
      </c>
      <c r="J17" s="16">
        <v>78</v>
      </c>
      <c r="K17" s="16">
        <v>1389</v>
      </c>
      <c r="L17" s="631" t="s">
        <v>326</v>
      </c>
      <c r="M17" s="632"/>
    </row>
    <row r="18" spans="1:13" ht="14.65" customHeight="1">
      <c r="A18" s="26" t="s">
        <v>38</v>
      </c>
      <c r="B18" s="27" t="s">
        <v>342</v>
      </c>
      <c r="C18" s="48">
        <f t="shared" si="0"/>
        <v>143098</v>
      </c>
      <c r="D18" s="14">
        <v>0</v>
      </c>
      <c r="E18" s="14">
        <v>1199</v>
      </c>
      <c r="F18" s="14">
        <v>1362</v>
      </c>
      <c r="G18" s="14">
        <v>1451</v>
      </c>
      <c r="H18" s="14">
        <v>5478</v>
      </c>
      <c r="I18" s="14">
        <v>355</v>
      </c>
      <c r="J18" s="14">
        <v>0</v>
      </c>
      <c r="K18" s="14">
        <v>133253</v>
      </c>
      <c r="L18" s="661" t="s">
        <v>343</v>
      </c>
      <c r="M18" s="662"/>
    </row>
    <row r="19" spans="1:13" s="273" customFormat="1" ht="14.65" customHeight="1">
      <c r="A19" s="12" t="s">
        <v>575</v>
      </c>
      <c r="B19" s="13" t="s">
        <v>346</v>
      </c>
      <c r="C19" s="49">
        <f t="shared" si="0"/>
        <v>143098</v>
      </c>
      <c r="D19" s="16">
        <v>0</v>
      </c>
      <c r="E19" s="16">
        <v>1199</v>
      </c>
      <c r="F19" s="16">
        <v>1362</v>
      </c>
      <c r="G19" s="16">
        <v>1451</v>
      </c>
      <c r="H19" s="16">
        <v>5478</v>
      </c>
      <c r="I19" s="16">
        <v>355</v>
      </c>
      <c r="J19" s="16">
        <v>0</v>
      </c>
      <c r="K19" s="16">
        <v>133253</v>
      </c>
      <c r="L19" s="631" t="s">
        <v>576</v>
      </c>
      <c r="M19" s="632"/>
    </row>
    <row r="20" spans="1:13" s="273" customFormat="1" ht="14.65" customHeight="1">
      <c r="A20" s="26" t="s">
        <v>40</v>
      </c>
      <c r="B20" s="27" t="s">
        <v>352</v>
      </c>
      <c r="C20" s="48">
        <f t="shared" si="0"/>
        <v>15059</v>
      </c>
      <c r="D20" s="14">
        <v>0</v>
      </c>
      <c r="E20" s="14">
        <v>0</v>
      </c>
      <c r="F20" s="14">
        <v>0</v>
      </c>
      <c r="G20" s="14">
        <v>0</v>
      </c>
      <c r="H20" s="14">
        <v>0</v>
      </c>
      <c r="I20" s="14">
        <v>0</v>
      </c>
      <c r="J20" s="14">
        <v>0</v>
      </c>
      <c r="K20" s="14">
        <v>15059</v>
      </c>
      <c r="L20" s="661" t="s">
        <v>353</v>
      </c>
      <c r="M20" s="662"/>
    </row>
    <row r="21" spans="1:13" s="273" customFormat="1" ht="14.65" customHeight="1">
      <c r="A21" s="12" t="s">
        <v>579</v>
      </c>
      <c r="B21" s="13" t="s">
        <v>354</v>
      </c>
      <c r="C21" s="49">
        <f t="shared" si="0"/>
        <v>15059</v>
      </c>
      <c r="D21" s="16">
        <v>0</v>
      </c>
      <c r="E21" s="16">
        <v>0</v>
      </c>
      <c r="F21" s="16">
        <v>0</v>
      </c>
      <c r="G21" s="16">
        <v>0</v>
      </c>
      <c r="H21" s="16">
        <v>0</v>
      </c>
      <c r="I21" s="16">
        <v>0</v>
      </c>
      <c r="J21" s="16">
        <v>0</v>
      </c>
      <c r="K21" s="16">
        <v>15059</v>
      </c>
      <c r="L21" s="631" t="s">
        <v>355</v>
      </c>
      <c r="M21" s="632"/>
    </row>
    <row r="22" spans="1:13" s="273" customFormat="1" ht="15.75">
      <c r="A22" s="26" t="s">
        <v>42</v>
      </c>
      <c r="B22" s="27" t="s">
        <v>362</v>
      </c>
      <c r="C22" s="48">
        <f t="shared" si="0"/>
        <v>8501</v>
      </c>
      <c r="D22" s="14">
        <v>0</v>
      </c>
      <c r="E22" s="14">
        <v>27</v>
      </c>
      <c r="F22" s="14">
        <v>90</v>
      </c>
      <c r="G22" s="14">
        <v>54</v>
      </c>
      <c r="H22" s="14">
        <v>27</v>
      </c>
      <c r="I22" s="14">
        <v>0</v>
      </c>
      <c r="J22" s="14">
        <v>203</v>
      </c>
      <c r="K22" s="14">
        <v>8100</v>
      </c>
      <c r="L22" s="661" t="s">
        <v>365</v>
      </c>
      <c r="M22" s="662"/>
    </row>
    <row r="23" spans="1:13" ht="14.65" customHeight="1">
      <c r="A23" s="12" t="s">
        <v>582</v>
      </c>
      <c r="B23" s="13" t="s">
        <v>366</v>
      </c>
      <c r="C23" s="49">
        <f t="shared" si="0"/>
        <v>8501</v>
      </c>
      <c r="D23" s="16">
        <v>0</v>
      </c>
      <c r="E23" s="16">
        <v>27</v>
      </c>
      <c r="F23" s="16">
        <v>90</v>
      </c>
      <c r="G23" s="16">
        <v>54</v>
      </c>
      <c r="H23" s="16">
        <v>27</v>
      </c>
      <c r="I23" s="16">
        <v>0</v>
      </c>
      <c r="J23" s="16">
        <v>203</v>
      </c>
      <c r="K23" s="16">
        <v>8100</v>
      </c>
      <c r="L23" s="631" t="s">
        <v>368</v>
      </c>
      <c r="M23" s="632"/>
    </row>
    <row r="24" spans="1:13" ht="14.65" customHeight="1">
      <c r="A24" s="26" t="s">
        <v>412</v>
      </c>
      <c r="B24" s="27" t="s">
        <v>386</v>
      </c>
      <c r="C24" s="48">
        <f t="shared" si="0"/>
        <v>100</v>
      </c>
      <c r="D24" s="14">
        <v>0</v>
      </c>
      <c r="E24" s="14">
        <v>0</v>
      </c>
      <c r="F24" s="14">
        <v>0</v>
      </c>
      <c r="G24" s="14">
        <v>0</v>
      </c>
      <c r="H24" s="14">
        <v>100</v>
      </c>
      <c r="I24" s="14">
        <v>0</v>
      </c>
      <c r="J24" s="14">
        <v>0</v>
      </c>
      <c r="K24" s="14">
        <v>0</v>
      </c>
      <c r="L24" s="661" t="s">
        <v>387</v>
      </c>
      <c r="M24" s="662"/>
    </row>
    <row r="25" spans="1:13" ht="14.65" customHeight="1">
      <c r="A25" s="12" t="s">
        <v>589</v>
      </c>
      <c r="B25" s="13" t="s">
        <v>388</v>
      </c>
      <c r="C25" s="49">
        <f t="shared" si="0"/>
        <v>100</v>
      </c>
      <c r="D25" s="16">
        <v>0</v>
      </c>
      <c r="E25" s="16">
        <v>0</v>
      </c>
      <c r="F25" s="16">
        <v>0</v>
      </c>
      <c r="G25" s="16">
        <v>0</v>
      </c>
      <c r="H25" s="16">
        <v>100</v>
      </c>
      <c r="I25" s="16">
        <v>0</v>
      </c>
      <c r="J25" s="16">
        <v>0</v>
      </c>
      <c r="K25" s="16">
        <v>0</v>
      </c>
      <c r="L25" s="631" t="s">
        <v>390</v>
      </c>
      <c r="M25" s="632"/>
    </row>
    <row r="26" spans="1:13" ht="14.65" customHeight="1">
      <c r="A26" s="26" t="s">
        <v>322</v>
      </c>
      <c r="B26" s="27" t="s">
        <v>401</v>
      </c>
      <c r="C26" s="48">
        <f t="shared" si="0"/>
        <v>4722</v>
      </c>
      <c r="D26" s="14">
        <v>0</v>
      </c>
      <c r="E26" s="14">
        <v>610</v>
      </c>
      <c r="F26" s="14">
        <v>0</v>
      </c>
      <c r="G26" s="14">
        <v>0</v>
      </c>
      <c r="H26" s="14">
        <v>1940</v>
      </c>
      <c r="I26" s="14">
        <v>0</v>
      </c>
      <c r="J26" s="14">
        <v>220</v>
      </c>
      <c r="K26" s="14">
        <v>1952</v>
      </c>
      <c r="L26" s="661" t="s">
        <v>402</v>
      </c>
      <c r="M26" s="662"/>
    </row>
    <row r="27" spans="1:13" ht="14.65" customHeight="1">
      <c r="A27" s="12" t="s">
        <v>594</v>
      </c>
      <c r="B27" s="13" t="s">
        <v>403</v>
      </c>
      <c r="C27" s="49">
        <f t="shared" si="0"/>
        <v>4722</v>
      </c>
      <c r="D27" s="16">
        <v>0</v>
      </c>
      <c r="E27" s="16">
        <v>610</v>
      </c>
      <c r="F27" s="16">
        <v>0</v>
      </c>
      <c r="G27" s="16">
        <v>0</v>
      </c>
      <c r="H27" s="16">
        <v>1940</v>
      </c>
      <c r="I27" s="16">
        <v>0</v>
      </c>
      <c r="J27" s="16">
        <v>220</v>
      </c>
      <c r="K27" s="16">
        <v>1952</v>
      </c>
      <c r="L27" s="631" t="s">
        <v>404</v>
      </c>
      <c r="M27" s="632"/>
    </row>
    <row r="28" spans="1:13" s="273" customFormat="1" ht="14.65" customHeight="1">
      <c r="A28" s="26" t="s">
        <v>289</v>
      </c>
      <c r="B28" s="27" t="s">
        <v>411</v>
      </c>
      <c r="C28" s="48">
        <f t="shared" si="0"/>
        <v>244</v>
      </c>
      <c r="D28" s="14">
        <v>0</v>
      </c>
      <c r="E28" s="14">
        <v>3</v>
      </c>
      <c r="F28" s="14">
        <v>174</v>
      </c>
      <c r="G28" s="14">
        <v>7</v>
      </c>
      <c r="H28" s="14">
        <v>22</v>
      </c>
      <c r="I28" s="14">
        <v>0</v>
      </c>
      <c r="J28" s="14">
        <v>38</v>
      </c>
      <c r="K28" s="14">
        <v>0</v>
      </c>
      <c r="L28" s="661" t="s">
        <v>413</v>
      </c>
      <c r="M28" s="662"/>
    </row>
    <row r="29" spans="1:13" ht="22.5">
      <c r="A29" s="12" t="s">
        <v>599</v>
      </c>
      <c r="B29" s="13" t="s">
        <v>600</v>
      </c>
      <c r="C29" s="49">
        <f t="shared" si="0"/>
        <v>193</v>
      </c>
      <c r="D29" s="16">
        <v>0</v>
      </c>
      <c r="E29" s="16">
        <v>3</v>
      </c>
      <c r="F29" s="16">
        <v>174</v>
      </c>
      <c r="G29" s="16">
        <v>0</v>
      </c>
      <c r="H29" s="16">
        <v>8</v>
      </c>
      <c r="I29" s="16">
        <v>0</v>
      </c>
      <c r="J29" s="16">
        <v>8</v>
      </c>
      <c r="K29" s="16">
        <v>0</v>
      </c>
      <c r="L29" s="631" t="s">
        <v>414</v>
      </c>
      <c r="M29" s="632"/>
    </row>
    <row r="30" spans="1:13" s="273" customFormat="1" ht="15.75">
      <c r="A30" s="341" t="s">
        <v>604</v>
      </c>
      <c r="B30" s="331" t="s">
        <v>419</v>
      </c>
      <c r="C30" s="48">
        <f t="shared" si="0"/>
        <v>51</v>
      </c>
      <c r="D30" s="14">
        <v>0</v>
      </c>
      <c r="E30" s="14">
        <v>0</v>
      </c>
      <c r="F30" s="14">
        <v>0</v>
      </c>
      <c r="G30" s="14">
        <v>7</v>
      </c>
      <c r="H30" s="14">
        <v>14</v>
      </c>
      <c r="I30" s="14">
        <v>0</v>
      </c>
      <c r="J30" s="14">
        <v>30</v>
      </c>
      <c r="K30" s="14">
        <v>0</v>
      </c>
      <c r="L30" s="639" t="s">
        <v>420</v>
      </c>
      <c r="M30" s="640"/>
    </row>
    <row r="31" spans="1:13">
      <c r="A31" s="24" t="s">
        <v>518</v>
      </c>
      <c r="B31" s="25" t="s">
        <v>436</v>
      </c>
      <c r="C31" s="49">
        <f t="shared" si="0"/>
        <v>1904</v>
      </c>
      <c r="D31" s="16">
        <v>0</v>
      </c>
      <c r="E31" s="16">
        <v>0</v>
      </c>
      <c r="F31" s="16">
        <v>0</v>
      </c>
      <c r="G31" s="16">
        <v>397</v>
      </c>
      <c r="H31" s="16">
        <v>317</v>
      </c>
      <c r="I31" s="16">
        <v>0</v>
      </c>
      <c r="J31" s="16">
        <v>1190</v>
      </c>
      <c r="K31" s="16">
        <v>0</v>
      </c>
      <c r="L31" s="645" t="s">
        <v>437</v>
      </c>
      <c r="M31" s="646"/>
    </row>
    <row r="32" spans="1:13" s="273" customFormat="1" ht="15.75">
      <c r="A32" s="341" t="s">
        <v>611</v>
      </c>
      <c r="B32" s="331" t="s">
        <v>436</v>
      </c>
      <c r="C32" s="48">
        <f t="shared" si="0"/>
        <v>1904</v>
      </c>
      <c r="D32" s="14">
        <v>0</v>
      </c>
      <c r="E32" s="14">
        <v>0</v>
      </c>
      <c r="F32" s="14">
        <v>0</v>
      </c>
      <c r="G32" s="14">
        <v>397</v>
      </c>
      <c r="H32" s="14">
        <v>317</v>
      </c>
      <c r="I32" s="14">
        <v>0</v>
      </c>
      <c r="J32" s="14">
        <v>1190</v>
      </c>
      <c r="K32" s="14">
        <v>0</v>
      </c>
      <c r="L32" s="639" t="s">
        <v>438</v>
      </c>
      <c r="M32" s="640"/>
    </row>
    <row r="33" spans="1:13">
      <c r="A33" s="24" t="s">
        <v>374</v>
      </c>
      <c r="B33" s="25" t="s">
        <v>445</v>
      </c>
      <c r="C33" s="49">
        <f t="shared" si="0"/>
        <v>336</v>
      </c>
      <c r="D33" s="16">
        <v>0</v>
      </c>
      <c r="E33" s="16">
        <v>0</v>
      </c>
      <c r="F33" s="16">
        <v>0</v>
      </c>
      <c r="G33" s="16">
        <v>32</v>
      </c>
      <c r="H33" s="16">
        <v>63</v>
      </c>
      <c r="I33" s="16">
        <v>0</v>
      </c>
      <c r="J33" s="16">
        <v>6</v>
      </c>
      <c r="K33" s="16">
        <v>235</v>
      </c>
      <c r="L33" s="645" t="s">
        <v>446</v>
      </c>
      <c r="M33" s="646"/>
    </row>
    <row r="34" spans="1:13" ht="18.75" customHeight="1">
      <c r="A34" s="341" t="s">
        <v>614</v>
      </c>
      <c r="B34" s="331" t="s">
        <v>447</v>
      </c>
      <c r="C34" s="48">
        <f t="shared" si="0"/>
        <v>46</v>
      </c>
      <c r="D34" s="14">
        <v>0</v>
      </c>
      <c r="E34" s="14">
        <v>0</v>
      </c>
      <c r="F34" s="14">
        <v>0</v>
      </c>
      <c r="G34" s="14">
        <v>3</v>
      </c>
      <c r="H34" s="14">
        <v>2</v>
      </c>
      <c r="I34" s="14">
        <v>0</v>
      </c>
      <c r="J34" s="14">
        <v>6</v>
      </c>
      <c r="K34" s="14">
        <v>35</v>
      </c>
      <c r="L34" s="639" t="s">
        <v>449</v>
      </c>
      <c r="M34" s="640"/>
    </row>
    <row r="35" spans="1:13" ht="14.65" customHeight="1">
      <c r="A35" s="12" t="s">
        <v>728</v>
      </c>
      <c r="B35" s="13" t="s">
        <v>450</v>
      </c>
      <c r="C35" s="49">
        <f t="shared" si="0"/>
        <v>71</v>
      </c>
      <c r="D35" s="16">
        <v>0</v>
      </c>
      <c r="E35" s="16">
        <v>0</v>
      </c>
      <c r="F35" s="16">
        <v>0</v>
      </c>
      <c r="G35" s="16">
        <v>13</v>
      </c>
      <c r="H35" s="16">
        <v>29</v>
      </c>
      <c r="I35" s="16">
        <v>0</v>
      </c>
      <c r="J35" s="16">
        <v>0</v>
      </c>
      <c r="K35" s="16">
        <v>29</v>
      </c>
      <c r="L35" s="631" t="s">
        <v>451</v>
      </c>
      <c r="M35" s="632"/>
    </row>
    <row r="36" spans="1:13" ht="14.65" customHeight="1">
      <c r="A36" s="332" t="s">
        <v>615</v>
      </c>
      <c r="B36" s="331" t="s">
        <v>452</v>
      </c>
      <c r="C36" s="48">
        <f t="shared" si="0"/>
        <v>219</v>
      </c>
      <c r="D36" s="14">
        <v>0</v>
      </c>
      <c r="E36" s="14">
        <v>0</v>
      </c>
      <c r="F36" s="14">
        <v>0</v>
      </c>
      <c r="G36" s="14">
        <v>16</v>
      </c>
      <c r="H36" s="14">
        <v>32</v>
      </c>
      <c r="I36" s="14">
        <v>0</v>
      </c>
      <c r="J36" s="14">
        <v>0</v>
      </c>
      <c r="K36" s="14">
        <v>171</v>
      </c>
      <c r="L36" s="639" t="s">
        <v>453</v>
      </c>
      <c r="M36" s="640"/>
    </row>
    <row r="37" spans="1:13" s="273" customFormat="1" ht="25.15" customHeight="1">
      <c r="A37" s="663" t="s">
        <v>473</v>
      </c>
      <c r="B37" s="664"/>
      <c r="C37" s="532">
        <f>SUM(D37:K37)</f>
        <v>183971</v>
      </c>
      <c r="D37" s="519">
        <v>0</v>
      </c>
      <c r="E37" s="519">
        <v>2312</v>
      </c>
      <c r="F37" s="519">
        <v>1626</v>
      </c>
      <c r="G37" s="519">
        <v>2066</v>
      </c>
      <c r="H37" s="519">
        <v>8828</v>
      </c>
      <c r="I37" s="519">
        <v>1056</v>
      </c>
      <c r="J37" s="519">
        <v>2983</v>
      </c>
      <c r="K37" s="519">
        <v>165100</v>
      </c>
      <c r="L37" s="665" t="s">
        <v>474</v>
      </c>
      <c r="M37" s="666"/>
    </row>
    <row r="40" spans="1:13">
      <c r="B40" s="254"/>
    </row>
    <row r="41" spans="1:13">
      <c r="B41" s="254"/>
    </row>
    <row r="42" spans="1:13">
      <c r="B42" s="254"/>
    </row>
    <row r="43" spans="1:13">
      <c r="B43" s="254"/>
    </row>
    <row r="44" spans="1:13">
      <c r="B44" s="254"/>
    </row>
    <row r="45" spans="1:13">
      <c r="B45" s="254"/>
    </row>
    <row r="46" spans="1:13">
      <c r="B46" s="254"/>
    </row>
    <row r="47" spans="1:13">
      <c r="B47" s="254"/>
    </row>
    <row r="48" spans="1:13">
      <c r="B48" s="254"/>
    </row>
    <row r="49" spans="2:2">
      <c r="B49" s="254"/>
    </row>
    <row r="50" spans="2:2">
      <c r="B50" s="254"/>
    </row>
    <row r="51" spans="2:2">
      <c r="B51" s="254"/>
    </row>
    <row r="52" spans="2:2">
      <c r="B52" s="254"/>
    </row>
    <row r="53" spans="2:2">
      <c r="B53" s="254"/>
    </row>
    <row r="54" spans="2:2">
      <c r="B54" s="254"/>
    </row>
    <row r="55" spans="2:2">
      <c r="B55" s="254"/>
    </row>
    <row r="56" spans="2:2">
      <c r="B56" s="254"/>
    </row>
    <row r="57" spans="2:2">
      <c r="B57" s="254"/>
    </row>
    <row r="58" spans="2:2">
      <c r="B58" s="254"/>
    </row>
    <row r="59" spans="2:2">
      <c r="B59" s="254"/>
    </row>
    <row r="60" spans="2:2">
      <c r="B60" s="254"/>
    </row>
    <row r="61" spans="2:2">
      <c r="B61" s="254"/>
    </row>
    <row r="62" spans="2:2">
      <c r="B62" s="254"/>
    </row>
    <row r="63" spans="2:2">
      <c r="B63" s="254"/>
    </row>
    <row r="64" spans="2:2">
      <c r="B64" s="254"/>
    </row>
    <row r="65" spans="2:2">
      <c r="B65" s="254"/>
    </row>
    <row r="66" spans="2:2">
      <c r="B66" s="254"/>
    </row>
    <row r="67" spans="2:2">
      <c r="B67" s="254"/>
    </row>
    <row r="68" spans="2:2">
      <c r="B68" s="254"/>
    </row>
    <row r="69" spans="2:2">
      <c r="B69" s="254"/>
    </row>
    <row r="70" spans="2:2">
      <c r="B70" s="254"/>
    </row>
    <row r="71" spans="2:2">
      <c r="B71" s="254"/>
    </row>
    <row r="72" spans="2:2">
      <c r="B72" s="254"/>
    </row>
    <row r="73" spans="2:2">
      <c r="B73" s="254"/>
    </row>
    <row r="74" spans="2:2">
      <c r="B74" s="254"/>
    </row>
    <row r="75" spans="2:2">
      <c r="B75" s="254"/>
    </row>
    <row r="76" spans="2:2">
      <c r="B76" s="254"/>
    </row>
    <row r="77" spans="2:2">
      <c r="B77" s="254"/>
    </row>
    <row r="78" spans="2:2">
      <c r="B78" s="254"/>
    </row>
    <row r="79" spans="2:2">
      <c r="B79" s="254"/>
    </row>
    <row r="80" spans="2:2">
      <c r="B80" s="254"/>
    </row>
  </sheetData>
  <mergeCells count="37">
    <mergeCell ref="L37:M37"/>
    <mergeCell ref="A37:B37"/>
    <mergeCell ref="L30:M30"/>
    <mergeCell ref="L31:M31"/>
    <mergeCell ref="L32:M32"/>
    <mergeCell ref="L33:M33"/>
    <mergeCell ref="L34:M34"/>
    <mergeCell ref="L35:M35"/>
    <mergeCell ref="L36:M36"/>
    <mergeCell ref="L23:M23"/>
    <mergeCell ref="L27:M27"/>
    <mergeCell ref="L28:M28"/>
    <mergeCell ref="L26:M26"/>
    <mergeCell ref="L29:M29"/>
    <mergeCell ref="L24:M24"/>
    <mergeCell ref="L25:M25"/>
    <mergeCell ref="L18:M18"/>
    <mergeCell ref="L19:M19"/>
    <mergeCell ref="L20:M20"/>
    <mergeCell ref="L21:M21"/>
    <mergeCell ref="L22:M22"/>
    <mergeCell ref="L13:M13"/>
    <mergeCell ref="L14:M14"/>
    <mergeCell ref="L15:M15"/>
    <mergeCell ref="L16:M16"/>
    <mergeCell ref="L17:M17"/>
    <mergeCell ref="L12:M12"/>
    <mergeCell ref="A2:M2"/>
    <mergeCell ref="A3:M3"/>
    <mergeCell ref="A4:M4"/>
    <mergeCell ref="A5:M5"/>
    <mergeCell ref="C6:K6"/>
    <mergeCell ref="L7:M7"/>
    <mergeCell ref="L8:M8"/>
    <mergeCell ref="L9:M9"/>
    <mergeCell ref="L10:M10"/>
    <mergeCell ref="L11:M11"/>
  </mergeCells>
  <printOptions horizontalCentered="1" verticalCentered="1"/>
  <pageMargins left="0" right="0" top="0" bottom="0" header="0.51180555555555596" footer="0.51180555555555596"/>
  <pageSetup paperSize="9" scale="6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4506668294322"/>
  </sheetPr>
  <dimension ref="A1:N64"/>
  <sheetViews>
    <sheetView tabSelected="1" view="pageBreakPreview" topLeftCell="A7" zoomScale="90" zoomScaleNormal="100" zoomScaleSheetLayoutView="90" workbookViewId="0">
      <selection activeCell="I3" sqref="I3"/>
    </sheetView>
  </sheetViews>
  <sheetFormatPr defaultColWidth="8.88671875" defaultRowHeight="15"/>
  <cols>
    <col min="1" max="1" width="5.77734375" style="261" customWidth="1"/>
    <col min="2" max="2" width="40.77734375" style="262" customWidth="1"/>
    <col min="3" max="12" width="7.6640625" style="254" customWidth="1"/>
    <col min="13" max="13" width="40.77734375" style="254" customWidth="1"/>
    <col min="14" max="14" width="5.77734375" style="254" customWidth="1"/>
    <col min="15" max="16384" width="8.88671875" style="254"/>
  </cols>
  <sheetData>
    <row r="1" spans="1:14" s="253" customFormat="1">
      <c r="A1" s="280"/>
      <c r="B1" s="280"/>
      <c r="C1" s="280"/>
      <c r="D1" s="280"/>
      <c r="E1" s="280"/>
      <c r="F1" s="280"/>
      <c r="G1" s="280"/>
      <c r="H1" s="280"/>
      <c r="I1" s="280"/>
      <c r="J1" s="280"/>
      <c r="K1" s="280"/>
      <c r="L1" s="280"/>
      <c r="M1" s="280"/>
      <c r="N1" s="280"/>
    </row>
    <row r="2" spans="1:14" s="263" customFormat="1" ht="20.25">
      <c r="A2" s="650" t="s">
        <v>505</v>
      </c>
      <c r="B2" s="650"/>
      <c r="C2" s="650"/>
      <c r="D2" s="650"/>
      <c r="E2" s="650"/>
      <c r="F2" s="650"/>
      <c r="G2" s="650"/>
      <c r="H2" s="650"/>
      <c r="I2" s="650"/>
      <c r="J2" s="650"/>
      <c r="K2" s="650"/>
      <c r="L2" s="650"/>
      <c r="M2" s="650"/>
      <c r="N2" s="650"/>
    </row>
    <row r="3" spans="1:14" s="263" customFormat="1" ht="20.25">
      <c r="A3" s="667" t="s">
        <v>477</v>
      </c>
      <c r="B3" s="667"/>
      <c r="C3" s="667"/>
      <c r="D3" s="667"/>
      <c r="E3" s="667"/>
      <c r="F3" s="667"/>
      <c r="G3" s="667"/>
      <c r="H3" s="667"/>
      <c r="I3" s="667"/>
      <c r="J3" s="667"/>
      <c r="K3" s="667"/>
      <c r="L3" s="667"/>
      <c r="M3" s="667"/>
      <c r="N3" s="667"/>
    </row>
    <row r="4" spans="1:14" ht="15.75">
      <c r="A4" s="651" t="s">
        <v>506</v>
      </c>
      <c r="B4" s="651"/>
      <c r="C4" s="651"/>
      <c r="D4" s="651"/>
      <c r="E4" s="651"/>
      <c r="F4" s="651"/>
      <c r="G4" s="651"/>
      <c r="H4" s="651"/>
      <c r="I4" s="651"/>
      <c r="J4" s="651"/>
      <c r="K4" s="651"/>
      <c r="L4" s="651"/>
      <c r="M4" s="651"/>
      <c r="N4" s="651"/>
    </row>
    <row r="5" spans="1:14" ht="15.75">
      <c r="A5" s="668" t="s">
        <v>479</v>
      </c>
      <c r="B5" s="668"/>
      <c r="C5" s="668"/>
      <c r="D5" s="668"/>
      <c r="E5" s="668"/>
      <c r="F5" s="668"/>
      <c r="G5" s="668"/>
      <c r="H5" s="668"/>
      <c r="I5" s="668"/>
      <c r="J5" s="668"/>
      <c r="K5" s="668"/>
      <c r="L5" s="668"/>
      <c r="M5" s="668"/>
      <c r="N5" s="668"/>
    </row>
    <row r="6" spans="1:14" ht="15.75">
      <c r="A6" s="678" t="s">
        <v>507</v>
      </c>
      <c r="B6" s="678"/>
      <c r="C6" s="648">
        <v>2020</v>
      </c>
      <c r="D6" s="648"/>
      <c r="E6" s="648"/>
      <c r="F6" s="648"/>
      <c r="G6" s="648"/>
      <c r="H6" s="648"/>
      <c r="I6" s="648"/>
      <c r="J6" s="648"/>
      <c r="K6" s="648"/>
      <c r="L6" s="648"/>
      <c r="M6" s="266"/>
      <c r="N6" s="267" t="s">
        <v>508</v>
      </c>
    </row>
    <row r="7" spans="1:14" ht="96.75">
      <c r="A7" s="268" t="s">
        <v>694</v>
      </c>
      <c r="B7" s="269" t="s">
        <v>277</v>
      </c>
      <c r="C7" s="270" t="s">
        <v>695</v>
      </c>
      <c r="D7" s="276" t="s">
        <v>704</v>
      </c>
      <c r="E7" s="276" t="s">
        <v>705</v>
      </c>
      <c r="F7" s="276" t="s">
        <v>706</v>
      </c>
      <c r="G7" s="277" t="s">
        <v>707</v>
      </c>
      <c r="H7" s="276" t="s">
        <v>708</v>
      </c>
      <c r="I7" s="276" t="s">
        <v>709</v>
      </c>
      <c r="J7" s="276" t="s">
        <v>710</v>
      </c>
      <c r="K7" s="276" t="s">
        <v>711</v>
      </c>
      <c r="L7" s="278" t="s">
        <v>712</v>
      </c>
      <c r="M7" s="669" t="s">
        <v>484</v>
      </c>
      <c r="N7" s="669"/>
    </row>
    <row r="8" spans="1:14" s="273" customFormat="1" ht="15.75">
      <c r="A8" s="335" t="s">
        <v>287</v>
      </c>
      <c r="B8" s="334" t="s">
        <v>288</v>
      </c>
      <c r="C8" s="48">
        <v>6284</v>
      </c>
      <c r="D8" s="14">
        <v>4377</v>
      </c>
      <c r="E8" s="14">
        <v>0</v>
      </c>
      <c r="F8" s="14">
        <v>0</v>
      </c>
      <c r="G8" s="14">
        <v>0</v>
      </c>
      <c r="H8" s="14">
        <v>0</v>
      </c>
      <c r="I8" s="14">
        <v>0</v>
      </c>
      <c r="J8" s="14">
        <v>0</v>
      </c>
      <c r="K8" s="14">
        <v>0</v>
      </c>
      <c r="L8" s="14">
        <v>1907</v>
      </c>
      <c r="M8" s="625" t="s">
        <v>290</v>
      </c>
      <c r="N8" s="626"/>
    </row>
    <row r="9" spans="1:14" s="273" customFormat="1" ht="15.75">
      <c r="A9" s="81" t="s">
        <v>294</v>
      </c>
      <c r="B9" s="9" t="s">
        <v>295</v>
      </c>
      <c r="C9" s="49">
        <v>120</v>
      </c>
      <c r="D9" s="16">
        <v>0</v>
      </c>
      <c r="E9" s="16">
        <v>0</v>
      </c>
      <c r="F9" s="16">
        <v>0</v>
      </c>
      <c r="G9" s="16">
        <v>0</v>
      </c>
      <c r="H9" s="16">
        <v>0</v>
      </c>
      <c r="I9" s="16">
        <v>0</v>
      </c>
      <c r="J9" s="16">
        <v>0</v>
      </c>
      <c r="K9" s="16">
        <v>0</v>
      </c>
      <c r="L9" s="16">
        <v>120</v>
      </c>
      <c r="M9" s="602" t="s">
        <v>296</v>
      </c>
      <c r="N9" s="603"/>
    </row>
    <row r="10" spans="1:14">
      <c r="A10" s="332" t="s">
        <v>297</v>
      </c>
      <c r="B10" s="331" t="s">
        <v>298</v>
      </c>
      <c r="C10" s="48">
        <v>120</v>
      </c>
      <c r="D10" s="14">
        <v>0</v>
      </c>
      <c r="E10" s="14">
        <v>0</v>
      </c>
      <c r="F10" s="14">
        <v>0</v>
      </c>
      <c r="G10" s="14">
        <v>0</v>
      </c>
      <c r="H10" s="14">
        <v>0</v>
      </c>
      <c r="I10" s="14">
        <v>0</v>
      </c>
      <c r="J10" s="14">
        <v>0</v>
      </c>
      <c r="K10" s="14">
        <v>0</v>
      </c>
      <c r="L10" s="14">
        <v>120</v>
      </c>
      <c r="M10" s="639" t="s">
        <v>299</v>
      </c>
      <c r="N10" s="640"/>
    </row>
    <row r="11" spans="1:14" s="273" customFormat="1" ht="15.75">
      <c r="A11" s="81" t="s">
        <v>300</v>
      </c>
      <c r="B11" s="9" t="s">
        <v>301</v>
      </c>
      <c r="C11" s="49">
        <v>6164</v>
      </c>
      <c r="D11" s="16">
        <v>4377</v>
      </c>
      <c r="E11" s="16">
        <v>0</v>
      </c>
      <c r="F11" s="16">
        <v>0</v>
      </c>
      <c r="G11" s="16">
        <v>0</v>
      </c>
      <c r="H11" s="16">
        <v>0</v>
      </c>
      <c r="I11" s="16">
        <v>0</v>
      </c>
      <c r="J11" s="16">
        <v>0</v>
      </c>
      <c r="K11" s="16">
        <v>0</v>
      </c>
      <c r="L11" s="16">
        <v>1787</v>
      </c>
      <c r="M11" s="602" t="s">
        <v>302</v>
      </c>
      <c r="N11" s="603"/>
    </row>
    <row r="12" spans="1:14">
      <c r="A12" s="332" t="s">
        <v>303</v>
      </c>
      <c r="B12" s="331" t="s">
        <v>304</v>
      </c>
      <c r="C12" s="48">
        <v>6164</v>
      </c>
      <c r="D12" s="14">
        <v>4377</v>
      </c>
      <c r="E12" s="14">
        <v>0</v>
      </c>
      <c r="F12" s="14">
        <v>0</v>
      </c>
      <c r="G12" s="14">
        <v>0</v>
      </c>
      <c r="H12" s="14">
        <v>0</v>
      </c>
      <c r="I12" s="14">
        <v>0</v>
      </c>
      <c r="J12" s="14">
        <v>0</v>
      </c>
      <c r="K12" s="14">
        <v>0</v>
      </c>
      <c r="L12" s="14">
        <v>1787</v>
      </c>
      <c r="M12" s="639" t="s">
        <v>305</v>
      </c>
      <c r="N12" s="640"/>
    </row>
    <row r="13" spans="1:14" s="273" customFormat="1" ht="15.75">
      <c r="A13" s="339" t="s">
        <v>306</v>
      </c>
      <c r="B13" s="340" t="s">
        <v>307</v>
      </c>
      <c r="C13" s="49">
        <v>163238</v>
      </c>
      <c r="D13" s="16">
        <v>2448</v>
      </c>
      <c r="E13" s="16">
        <v>518</v>
      </c>
      <c r="F13" s="16">
        <v>0</v>
      </c>
      <c r="G13" s="16">
        <v>733</v>
      </c>
      <c r="H13" s="16">
        <v>2517</v>
      </c>
      <c r="I13" s="16">
        <v>1262</v>
      </c>
      <c r="J13" s="16">
        <v>0</v>
      </c>
      <c r="K13" s="16">
        <v>18</v>
      </c>
      <c r="L13" s="16">
        <v>155742</v>
      </c>
      <c r="M13" s="652" t="s">
        <v>308</v>
      </c>
      <c r="N13" s="653"/>
    </row>
    <row r="14" spans="1:14" s="273" customFormat="1" ht="15.75">
      <c r="A14" s="26" t="s">
        <v>32</v>
      </c>
      <c r="B14" s="27" t="s">
        <v>309</v>
      </c>
      <c r="C14" s="48">
        <v>8164</v>
      </c>
      <c r="D14" s="14">
        <v>3</v>
      </c>
      <c r="E14" s="14">
        <v>0</v>
      </c>
      <c r="F14" s="14">
        <v>0</v>
      </c>
      <c r="G14" s="14">
        <v>0</v>
      </c>
      <c r="H14" s="14">
        <v>31</v>
      </c>
      <c r="I14" s="14">
        <v>78</v>
      </c>
      <c r="J14" s="14">
        <v>0</v>
      </c>
      <c r="K14" s="14">
        <v>0</v>
      </c>
      <c r="L14" s="14">
        <v>8052</v>
      </c>
      <c r="M14" s="661" t="s">
        <v>310</v>
      </c>
      <c r="N14" s="662"/>
    </row>
    <row r="15" spans="1:14">
      <c r="A15" s="12" t="s">
        <v>535</v>
      </c>
      <c r="B15" s="13" t="s">
        <v>319</v>
      </c>
      <c r="C15" s="49">
        <v>5580</v>
      </c>
      <c r="D15" s="16">
        <v>0</v>
      </c>
      <c r="E15" s="16">
        <v>0</v>
      </c>
      <c r="F15" s="16">
        <v>0</v>
      </c>
      <c r="G15" s="16">
        <v>0</v>
      </c>
      <c r="H15" s="16">
        <v>0</v>
      </c>
      <c r="I15" s="16">
        <v>0</v>
      </c>
      <c r="J15" s="16">
        <v>0</v>
      </c>
      <c r="K15" s="16">
        <v>0</v>
      </c>
      <c r="L15" s="16">
        <v>5580</v>
      </c>
      <c r="M15" s="631" t="s">
        <v>320</v>
      </c>
      <c r="N15" s="632"/>
    </row>
    <row r="16" spans="1:14">
      <c r="A16" s="332" t="s">
        <v>567</v>
      </c>
      <c r="B16" s="331" t="s">
        <v>321</v>
      </c>
      <c r="C16" s="48">
        <v>612</v>
      </c>
      <c r="D16" s="14">
        <v>0</v>
      </c>
      <c r="E16" s="14">
        <v>0</v>
      </c>
      <c r="F16" s="14">
        <v>0</v>
      </c>
      <c r="G16" s="14">
        <v>0</v>
      </c>
      <c r="H16" s="14">
        <v>0</v>
      </c>
      <c r="I16" s="14">
        <v>0</v>
      </c>
      <c r="J16" s="14">
        <v>0</v>
      </c>
      <c r="K16" s="14">
        <v>0</v>
      </c>
      <c r="L16" s="14">
        <v>612</v>
      </c>
      <c r="M16" s="639" t="s">
        <v>323</v>
      </c>
      <c r="N16" s="640"/>
    </row>
    <row r="17" spans="1:14">
      <c r="A17" s="12" t="s">
        <v>568</v>
      </c>
      <c r="B17" s="13" t="s">
        <v>324</v>
      </c>
      <c r="C17" s="49">
        <v>1972</v>
      </c>
      <c r="D17" s="16">
        <v>3</v>
      </c>
      <c r="E17" s="16">
        <v>0</v>
      </c>
      <c r="F17" s="16">
        <v>0</v>
      </c>
      <c r="G17" s="16">
        <v>0</v>
      </c>
      <c r="H17" s="16">
        <v>31</v>
      </c>
      <c r="I17" s="16">
        <v>78</v>
      </c>
      <c r="J17" s="16">
        <v>0</v>
      </c>
      <c r="K17" s="16">
        <v>0</v>
      </c>
      <c r="L17" s="16">
        <v>1860</v>
      </c>
      <c r="M17" s="631" t="s">
        <v>326</v>
      </c>
      <c r="N17" s="632"/>
    </row>
    <row r="18" spans="1:14" s="273" customFormat="1" ht="15.75">
      <c r="A18" s="26" t="s">
        <v>38</v>
      </c>
      <c r="B18" s="27" t="s">
        <v>342</v>
      </c>
      <c r="C18" s="48">
        <v>118959</v>
      </c>
      <c r="D18" s="14">
        <v>1481</v>
      </c>
      <c r="E18" s="14">
        <v>518</v>
      </c>
      <c r="F18" s="14">
        <v>0</v>
      </c>
      <c r="G18" s="14">
        <v>0</v>
      </c>
      <c r="H18" s="14">
        <v>1036</v>
      </c>
      <c r="I18" s="14">
        <v>1184</v>
      </c>
      <c r="J18" s="14">
        <v>0</v>
      </c>
      <c r="K18" s="14">
        <v>0</v>
      </c>
      <c r="L18" s="14">
        <v>114740</v>
      </c>
      <c r="M18" s="661" t="s">
        <v>343</v>
      </c>
      <c r="N18" s="662"/>
    </row>
    <row r="19" spans="1:14" ht="15" customHeight="1">
      <c r="A19" s="12" t="s">
        <v>575</v>
      </c>
      <c r="B19" s="13" t="s">
        <v>346</v>
      </c>
      <c r="C19" s="49">
        <v>118959</v>
      </c>
      <c r="D19" s="16">
        <v>1481</v>
      </c>
      <c r="E19" s="16">
        <v>518</v>
      </c>
      <c r="F19" s="16">
        <v>0</v>
      </c>
      <c r="G19" s="16">
        <v>0</v>
      </c>
      <c r="H19" s="16">
        <v>1036</v>
      </c>
      <c r="I19" s="16">
        <v>1184</v>
      </c>
      <c r="J19" s="16">
        <v>0</v>
      </c>
      <c r="K19" s="16">
        <v>0</v>
      </c>
      <c r="L19" s="16">
        <v>114740</v>
      </c>
      <c r="M19" s="631" t="s">
        <v>576</v>
      </c>
      <c r="N19" s="632"/>
    </row>
    <row r="20" spans="1:14" s="273" customFormat="1" ht="33.75">
      <c r="A20" s="26" t="s">
        <v>40</v>
      </c>
      <c r="B20" s="27" t="s">
        <v>352</v>
      </c>
      <c r="C20" s="48">
        <v>9434</v>
      </c>
      <c r="D20" s="14">
        <v>0</v>
      </c>
      <c r="E20" s="14">
        <v>0</v>
      </c>
      <c r="F20" s="14">
        <v>0</v>
      </c>
      <c r="G20" s="14">
        <v>0</v>
      </c>
      <c r="H20" s="14">
        <v>1157</v>
      </c>
      <c r="I20" s="14">
        <v>0</v>
      </c>
      <c r="J20" s="14">
        <v>0</v>
      </c>
      <c r="K20" s="14">
        <v>0</v>
      </c>
      <c r="L20" s="14">
        <v>8277</v>
      </c>
      <c r="M20" s="661" t="s">
        <v>353</v>
      </c>
      <c r="N20" s="662"/>
    </row>
    <row r="21" spans="1:14" ht="15" customHeight="1">
      <c r="A21" s="12" t="s">
        <v>579</v>
      </c>
      <c r="B21" s="13" t="s">
        <v>354</v>
      </c>
      <c r="C21" s="49">
        <v>9434</v>
      </c>
      <c r="D21" s="16">
        <v>0</v>
      </c>
      <c r="E21" s="16">
        <v>0</v>
      </c>
      <c r="F21" s="16">
        <v>0</v>
      </c>
      <c r="G21" s="16">
        <v>0</v>
      </c>
      <c r="H21" s="16">
        <v>1157</v>
      </c>
      <c r="I21" s="16">
        <v>0</v>
      </c>
      <c r="J21" s="16">
        <v>0</v>
      </c>
      <c r="K21" s="16">
        <v>0</v>
      </c>
      <c r="L21" s="16">
        <v>8277</v>
      </c>
      <c r="M21" s="631" t="s">
        <v>355</v>
      </c>
      <c r="N21" s="632"/>
    </row>
    <row r="22" spans="1:14" s="535" customFormat="1" ht="15.6" customHeight="1">
      <c r="A22" s="533" t="s">
        <v>42</v>
      </c>
      <c r="B22" s="534" t="s">
        <v>362</v>
      </c>
      <c r="C22" s="509">
        <v>5940</v>
      </c>
      <c r="D22" s="485">
        <v>0</v>
      </c>
      <c r="E22" s="485">
        <v>0</v>
      </c>
      <c r="F22" s="485">
        <v>0</v>
      </c>
      <c r="G22" s="485">
        <v>270</v>
      </c>
      <c r="H22" s="485">
        <v>0</v>
      </c>
      <c r="I22" s="485">
        <v>0</v>
      </c>
      <c r="J22" s="485">
        <v>0</v>
      </c>
      <c r="K22" s="485">
        <v>0</v>
      </c>
      <c r="L22" s="485">
        <v>5670</v>
      </c>
      <c r="M22" s="672" t="s">
        <v>365</v>
      </c>
      <c r="N22" s="673"/>
    </row>
    <row r="23" spans="1:14" s="538" customFormat="1">
      <c r="A23" s="536" t="s">
        <v>582</v>
      </c>
      <c r="B23" s="537" t="s">
        <v>366</v>
      </c>
      <c r="C23" s="49">
        <v>5940</v>
      </c>
      <c r="D23" s="16">
        <v>0</v>
      </c>
      <c r="E23" s="16">
        <v>0</v>
      </c>
      <c r="F23" s="16">
        <v>0</v>
      </c>
      <c r="G23" s="16">
        <v>270</v>
      </c>
      <c r="H23" s="16">
        <v>0</v>
      </c>
      <c r="I23" s="16">
        <v>0</v>
      </c>
      <c r="J23" s="16">
        <v>0</v>
      </c>
      <c r="K23" s="16">
        <v>0</v>
      </c>
      <c r="L23" s="16">
        <v>5670</v>
      </c>
      <c r="M23" s="674" t="s">
        <v>368</v>
      </c>
      <c r="N23" s="675"/>
    </row>
    <row r="24" spans="1:14" s="535" customFormat="1" ht="15.75">
      <c r="A24" s="533" t="s">
        <v>412</v>
      </c>
      <c r="B24" s="534" t="s">
        <v>386</v>
      </c>
      <c r="C24" s="535">
        <v>250</v>
      </c>
      <c r="D24" s="535">
        <v>250</v>
      </c>
      <c r="E24" s="535">
        <v>0</v>
      </c>
      <c r="F24" s="535">
        <v>0</v>
      </c>
      <c r="G24" s="535">
        <v>0</v>
      </c>
      <c r="H24" s="535">
        <v>0</v>
      </c>
      <c r="I24" s="535">
        <v>0</v>
      </c>
      <c r="J24" s="535">
        <v>0</v>
      </c>
      <c r="K24" s="535">
        <v>0</v>
      </c>
      <c r="L24" s="485">
        <v>0</v>
      </c>
      <c r="M24" s="672" t="s">
        <v>387</v>
      </c>
      <c r="N24" s="673"/>
    </row>
    <row r="25" spans="1:14" s="539" customFormat="1" ht="15.75">
      <c r="A25" s="536" t="s">
        <v>589</v>
      </c>
      <c r="B25" s="537" t="s">
        <v>388</v>
      </c>
      <c r="C25" s="49">
        <v>250</v>
      </c>
      <c r="D25" s="539">
        <v>250</v>
      </c>
      <c r="E25" s="539">
        <v>0</v>
      </c>
      <c r="F25" s="539">
        <v>0</v>
      </c>
      <c r="G25" s="539">
        <v>0</v>
      </c>
      <c r="H25" s="539">
        <v>0</v>
      </c>
      <c r="I25" s="539">
        <v>0</v>
      </c>
      <c r="J25" s="539">
        <v>0</v>
      </c>
      <c r="K25" s="539">
        <v>0</v>
      </c>
      <c r="L25" s="540">
        <v>0</v>
      </c>
      <c r="M25" s="674" t="s">
        <v>390</v>
      </c>
      <c r="N25" s="675"/>
    </row>
    <row r="26" spans="1:14" s="273" customFormat="1" ht="22.5">
      <c r="A26" s="26" t="s">
        <v>322</v>
      </c>
      <c r="B26" s="27" t="s">
        <v>401</v>
      </c>
      <c r="C26" s="48">
        <v>17934</v>
      </c>
      <c r="D26" s="14">
        <v>0</v>
      </c>
      <c r="E26" s="14">
        <v>0</v>
      </c>
      <c r="F26" s="14">
        <v>0</v>
      </c>
      <c r="G26" s="14">
        <v>0</v>
      </c>
      <c r="H26" s="14">
        <v>293</v>
      </c>
      <c r="I26" s="14">
        <v>0</v>
      </c>
      <c r="J26" s="14">
        <v>0</v>
      </c>
      <c r="K26" s="14">
        <v>0</v>
      </c>
      <c r="L26" s="14">
        <v>17641</v>
      </c>
      <c r="M26" s="661" t="s">
        <v>402</v>
      </c>
      <c r="N26" s="662"/>
    </row>
    <row r="27" spans="1:14" s="273" customFormat="1" ht="15.75">
      <c r="A27" s="12" t="s">
        <v>594</v>
      </c>
      <c r="B27" s="13" t="s">
        <v>403</v>
      </c>
      <c r="C27" s="49">
        <v>17934</v>
      </c>
      <c r="D27" s="16">
        <v>0</v>
      </c>
      <c r="E27" s="16">
        <v>0</v>
      </c>
      <c r="F27" s="16">
        <v>0</v>
      </c>
      <c r="G27" s="16">
        <v>0</v>
      </c>
      <c r="H27" s="16">
        <v>293</v>
      </c>
      <c r="I27" s="16">
        <v>0</v>
      </c>
      <c r="J27" s="16">
        <v>0</v>
      </c>
      <c r="K27" s="16">
        <v>0</v>
      </c>
      <c r="L27" s="16">
        <v>17641</v>
      </c>
      <c r="M27" s="631" t="s">
        <v>404</v>
      </c>
      <c r="N27" s="632"/>
    </row>
    <row r="28" spans="1:14">
      <c r="A28" s="26" t="s">
        <v>289</v>
      </c>
      <c r="B28" s="27" t="s">
        <v>411</v>
      </c>
      <c r="C28" s="48">
        <v>258</v>
      </c>
      <c r="D28" s="14">
        <v>0</v>
      </c>
      <c r="E28" s="14">
        <v>0</v>
      </c>
      <c r="F28" s="14">
        <v>0</v>
      </c>
      <c r="G28" s="14">
        <v>0</v>
      </c>
      <c r="H28" s="14">
        <v>0</v>
      </c>
      <c r="I28" s="14">
        <v>0</v>
      </c>
      <c r="J28" s="14">
        <v>0</v>
      </c>
      <c r="K28" s="14">
        <v>18</v>
      </c>
      <c r="L28" s="14">
        <v>240</v>
      </c>
      <c r="M28" s="661" t="s">
        <v>413</v>
      </c>
      <c r="N28" s="662"/>
    </row>
    <row r="29" spans="1:14" s="273" customFormat="1" ht="22.5">
      <c r="A29" s="12" t="s">
        <v>599</v>
      </c>
      <c r="B29" s="13" t="s">
        <v>600</v>
      </c>
      <c r="C29" s="49">
        <v>180</v>
      </c>
      <c r="D29" s="16">
        <v>0</v>
      </c>
      <c r="E29" s="16">
        <v>0</v>
      </c>
      <c r="F29" s="16">
        <v>0</v>
      </c>
      <c r="G29" s="16">
        <v>0</v>
      </c>
      <c r="H29" s="16">
        <v>0</v>
      </c>
      <c r="I29" s="16">
        <v>0</v>
      </c>
      <c r="J29" s="16">
        <v>0</v>
      </c>
      <c r="K29" s="16">
        <v>0</v>
      </c>
      <c r="L29" s="16">
        <v>180</v>
      </c>
      <c r="M29" s="631" t="s">
        <v>414</v>
      </c>
      <c r="N29" s="632"/>
    </row>
    <row r="30" spans="1:14">
      <c r="A30" s="341" t="s">
        <v>604</v>
      </c>
      <c r="B30" s="331" t="s">
        <v>419</v>
      </c>
      <c r="C30" s="48">
        <v>78</v>
      </c>
      <c r="D30" s="14">
        <v>0</v>
      </c>
      <c r="E30" s="14">
        <v>0</v>
      </c>
      <c r="F30" s="14">
        <v>0</v>
      </c>
      <c r="G30" s="14">
        <v>0</v>
      </c>
      <c r="H30" s="14">
        <v>0</v>
      </c>
      <c r="I30" s="14">
        <v>0</v>
      </c>
      <c r="J30" s="14">
        <v>0</v>
      </c>
      <c r="K30" s="14">
        <v>18</v>
      </c>
      <c r="L30" s="14">
        <v>60</v>
      </c>
      <c r="M30" s="639" t="s">
        <v>420</v>
      </c>
      <c r="N30" s="640"/>
    </row>
    <row r="31" spans="1:14" s="273" customFormat="1" ht="15.75">
      <c r="A31" s="24" t="s">
        <v>518</v>
      </c>
      <c r="B31" s="25" t="s">
        <v>436</v>
      </c>
      <c r="C31" s="49">
        <v>1177</v>
      </c>
      <c r="D31" s="16">
        <v>714</v>
      </c>
      <c r="E31" s="16">
        <v>0</v>
      </c>
      <c r="F31" s="16">
        <v>0</v>
      </c>
      <c r="G31" s="16">
        <v>463</v>
      </c>
      <c r="H31" s="16">
        <v>0</v>
      </c>
      <c r="I31" s="16">
        <v>0</v>
      </c>
      <c r="J31" s="16">
        <v>0</v>
      </c>
      <c r="K31" s="16">
        <v>0</v>
      </c>
      <c r="L31" s="16">
        <v>0</v>
      </c>
      <c r="M31" s="645" t="s">
        <v>437</v>
      </c>
      <c r="N31" s="646"/>
    </row>
    <row r="32" spans="1:14">
      <c r="A32" s="341" t="s">
        <v>611</v>
      </c>
      <c r="B32" s="331" t="s">
        <v>436</v>
      </c>
      <c r="C32" s="48">
        <v>1177</v>
      </c>
      <c r="D32" s="14">
        <v>714</v>
      </c>
      <c r="E32" s="14">
        <v>0</v>
      </c>
      <c r="F32" s="14">
        <v>0</v>
      </c>
      <c r="G32" s="14">
        <v>463</v>
      </c>
      <c r="H32" s="14">
        <v>0</v>
      </c>
      <c r="I32" s="14">
        <v>0</v>
      </c>
      <c r="J32" s="14">
        <v>0</v>
      </c>
      <c r="K32" s="14">
        <v>0</v>
      </c>
      <c r="L32" s="14">
        <v>0</v>
      </c>
      <c r="M32" s="639" t="s">
        <v>438</v>
      </c>
      <c r="N32" s="640"/>
    </row>
    <row r="33" spans="1:14">
      <c r="A33" s="24" t="s">
        <v>374</v>
      </c>
      <c r="B33" s="25" t="s">
        <v>445</v>
      </c>
      <c r="C33" s="49">
        <v>1122</v>
      </c>
      <c r="D33" s="16">
        <v>0</v>
      </c>
      <c r="E33" s="16">
        <v>0</v>
      </c>
      <c r="F33" s="16">
        <v>0</v>
      </c>
      <c r="G33" s="16">
        <v>0</v>
      </c>
      <c r="H33" s="16">
        <v>0</v>
      </c>
      <c r="I33" s="16">
        <v>0</v>
      </c>
      <c r="J33" s="16">
        <v>0</v>
      </c>
      <c r="K33" s="16">
        <v>0</v>
      </c>
      <c r="L33" s="16">
        <v>1122</v>
      </c>
      <c r="M33" s="645" t="s">
        <v>446</v>
      </c>
      <c r="N33" s="646"/>
    </row>
    <row r="34" spans="1:14" s="273" customFormat="1" ht="15.75">
      <c r="A34" s="341" t="s">
        <v>614</v>
      </c>
      <c r="B34" s="331" t="s">
        <v>447</v>
      </c>
      <c r="C34" s="48">
        <v>154</v>
      </c>
      <c r="D34" s="14">
        <v>0</v>
      </c>
      <c r="E34" s="14">
        <v>0</v>
      </c>
      <c r="F34" s="14">
        <v>0</v>
      </c>
      <c r="G34" s="14">
        <v>0</v>
      </c>
      <c r="H34" s="14">
        <v>0</v>
      </c>
      <c r="I34" s="14">
        <v>0</v>
      </c>
      <c r="J34" s="14">
        <v>0</v>
      </c>
      <c r="K34" s="14">
        <v>0</v>
      </c>
      <c r="L34" s="14">
        <v>154</v>
      </c>
      <c r="M34" s="639" t="s">
        <v>449</v>
      </c>
      <c r="N34" s="640"/>
    </row>
    <row r="35" spans="1:14">
      <c r="A35" s="12" t="s">
        <v>728</v>
      </c>
      <c r="B35" s="13" t="s">
        <v>450</v>
      </c>
      <c r="C35" s="49">
        <v>626</v>
      </c>
      <c r="D35" s="16">
        <v>0</v>
      </c>
      <c r="E35" s="16">
        <v>0</v>
      </c>
      <c r="F35" s="16">
        <v>0</v>
      </c>
      <c r="G35" s="16">
        <v>0</v>
      </c>
      <c r="H35" s="16">
        <v>0</v>
      </c>
      <c r="I35" s="16">
        <v>0</v>
      </c>
      <c r="J35" s="16">
        <v>0</v>
      </c>
      <c r="K35" s="16">
        <v>0</v>
      </c>
      <c r="L35" s="16">
        <v>626</v>
      </c>
      <c r="M35" s="631" t="s">
        <v>451</v>
      </c>
      <c r="N35" s="632"/>
    </row>
    <row r="36" spans="1:14" s="273" customFormat="1" ht="15.75">
      <c r="A36" s="332" t="s">
        <v>615</v>
      </c>
      <c r="B36" s="331" t="s">
        <v>452</v>
      </c>
      <c r="C36" s="48">
        <v>342</v>
      </c>
      <c r="D36" s="14">
        <v>0</v>
      </c>
      <c r="E36" s="14">
        <v>0</v>
      </c>
      <c r="F36" s="14">
        <v>0</v>
      </c>
      <c r="G36" s="14">
        <v>0</v>
      </c>
      <c r="H36" s="14">
        <v>0</v>
      </c>
      <c r="I36" s="14">
        <v>0</v>
      </c>
      <c r="J36" s="14">
        <v>0</v>
      </c>
      <c r="K36" s="14">
        <v>0</v>
      </c>
      <c r="L36" s="14">
        <v>342</v>
      </c>
      <c r="M36" s="639" t="s">
        <v>453</v>
      </c>
      <c r="N36" s="640"/>
    </row>
    <row r="37" spans="1:14" s="549" customFormat="1" ht="28.15" customHeight="1">
      <c r="A37" s="670" t="s">
        <v>473</v>
      </c>
      <c r="B37" s="671"/>
      <c r="C37" s="549">
        <v>169522</v>
      </c>
      <c r="D37" s="549">
        <v>6825</v>
      </c>
      <c r="E37" s="550">
        <v>518</v>
      </c>
      <c r="F37" s="549">
        <v>0</v>
      </c>
      <c r="G37" s="549">
        <v>733</v>
      </c>
      <c r="H37" s="549">
        <v>2517</v>
      </c>
      <c r="I37" s="549">
        <v>1262</v>
      </c>
      <c r="J37" s="549">
        <v>0</v>
      </c>
      <c r="K37" s="549">
        <v>18</v>
      </c>
      <c r="L37" s="549">
        <v>157649</v>
      </c>
      <c r="M37" s="676" t="s">
        <v>474</v>
      </c>
      <c r="N37" s="677"/>
    </row>
    <row r="38" spans="1:14">
      <c r="A38" s="279"/>
      <c r="B38" s="254"/>
    </row>
    <row r="39" spans="1:14">
      <c r="A39" s="279"/>
      <c r="B39" s="254"/>
    </row>
    <row r="40" spans="1:14">
      <c r="A40" s="279"/>
      <c r="B40" s="254"/>
    </row>
    <row r="41" spans="1:14">
      <c r="A41" s="279"/>
      <c r="B41" s="254"/>
    </row>
    <row r="43" spans="1:14">
      <c r="A43" s="279"/>
      <c r="B43" s="254"/>
    </row>
    <row r="44" spans="1:14">
      <c r="A44" s="279"/>
      <c r="B44" s="254"/>
    </row>
    <row r="45" spans="1:14">
      <c r="A45" s="279"/>
      <c r="B45" s="254"/>
    </row>
    <row r="46" spans="1:14">
      <c r="A46" s="279"/>
      <c r="B46" s="254"/>
    </row>
    <row r="47" spans="1:14">
      <c r="A47" s="279"/>
      <c r="B47" s="254"/>
    </row>
    <row r="48" spans="1:14">
      <c r="A48" s="279"/>
      <c r="B48" s="254"/>
    </row>
    <row r="49" spans="1:2">
      <c r="A49" s="279"/>
      <c r="B49" s="254"/>
    </row>
    <row r="50" spans="1:2">
      <c r="A50" s="279"/>
      <c r="B50" s="254"/>
    </row>
    <row r="51" spans="1:2">
      <c r="A51" s="279"/>
      <c r="B51" s="254"/>
    </row>
    <row r="52" spans="1:2">
      <c r="A52" s="279"/>
      <c r="B52" s="254"/>
    </row>
    <row r="53" spans="1:2">
      <c r="A53" s="279"/>
      <c r="B53" s="254"/>
    </row>
    <row r="54" spans="1:2">
      <c r="A54" s="279"/>
      <c r="B54" s="254"/>
    </row>
    <row r="55" spans="1:2">
      <c r="A55" s="279"/>
      <c r="B55" s="254"/>
    </row>
    <row r="56" spans="1:2">
      <c r="A56" s="279"/>
      <c r="B56" s="254"/>
    </row>
    <row r="57" spans="1:2">
      <c r="A57" s="279"/>
      <c r="B57" s="254"/>
    </row>
    <row r="58" spans="1:2">
      <c r="A58" s="279"/>
      <c r="B58" s="254"/>
    </row>
    <row r="59" spans="1:2">
      <c r="A59" s="279"/>
      <c r="B59" s="254"/>
    </row>
    <row r="60" spans="1:2">
      <c r="A60" s="279"/>
      <c r="B60" s="254"/>
    </row>
    <row r="61" spans="1:2">
      <c r="A61" s="279"/>
      <c r="B61" s="254"/>
    </row>
    <row r="62" spans="1:2">
      <c r="A62" s="279"/>
      <c r="B62" s="254"/>
    </row>
    <row r="64" spans="1:2">
      <c r="A64" s="279"/>
      <c r="B64" s="254"/>
    </row>
  </sheetData>
  <mergeCells count="38">
    <mergeCell ref="M23:N23"/>
    <mergeCell ref="M18:N18"/>
    <mergeCell ref="M19:N19"/>
    <mergeCell ref="M20:N20"/>
    <mergeCell ref="M21:N21"/>
    <mergeCell ref="M22:N22"/>
    <mergeCell ref="M13:N13"/>
    <mergeCell ref="M14:N14"/>
    <mergeCell ref="M15:N15"/>
    <mergeCell ref="M16:N16"/>
    <mergeCell ref="M17:N17"/>
    <mergeCell ref="M12:N12"/>
    <mergeCell ref="A2:N2"/>
    <mergeCell ref="A3:N3"/>
    <mergeCell ref="A4:N4"/>
    <mergeCell ref="A5:N5"/>
    <mergeCell ref="A6:B6"/>
    <mergeCell ref="C6:L6"/>
    <mergeCell ref="M7:N7"/>
    <mergeCell ref="M8:N8"/>
    <mergeCell ref="M9:N9"/>
    <mergeCell ref="M10:N10"/>
    <mergeCell ref="M11:N11"/>
    <mergeCell ref="A37:B37"/>
    <mergeCell ref="M31:N31"/>
    <mergeCell ref="M24:N24"/>
    <mergeCell ref="M25:N25"/>
    <mergeCell ref="M26:N26"/>
    <mergeCell ref="M30:N30"/>
    <mergeCell ref="M32:N32"/>
    <mergeCell ref="M33:N33"/>
    <mergeCell ref="M34:N34"/>
    <mergeCell ref="M35:N35"/>
    <mergeCell ref="M36:N36"/>
    <mergeCell ref="M29:N29"/>
    <mergeCell ref="M37:N37"/>
    <mergeCell ref="M27:N27"/>
    <mergeCell ref="M28:N28"/>
  </mergeCells>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4506668294322"/>
  </sheetPr>
  <dimension ref="A1:O63"/>
  <sheetViews>
    <sheetView tabSelected="1" view="pageBreakPreview" zoomScaleNormal="100" zoomScaleSheetLayoutView="100" workbookViewId="0">
      <selection activeCell="I3" sqref="I3"/>
    </sheetView>
  </sheetViews>
  <sheetFormatPr defaultColWidth="8.88671875" defaultRowHeight="20.25" customHeight="1"/>
  <cols>
    <col min="1" max="1" width="5.77734375" style="261" customWidth="1"/>
    <col min="2" max="2" width="40.6640625" style="262" customWidth="1"/>
    <col min="3" max="3" width="7.77734375" style="273" customWidth="1"/>
    <col min="4" max="4" width="7.77734375" style="254" customWidth="1"/>
    <col min="5" max="6" width="7.77734375" style="273" customWidth="1"/>
    <col min="7" max="8" width="6.77734375" style="254" customWidth="1"/>
    <col min="9" max="9" width="7.77734375" style="273" customWidth="1"/>
    <col min="10" max="10" width="7.21875" style="254" customWidth="1"/>
    <col min="11" max="11" width="7.109375" style="254" customWidth="1"/>
    <col min="12" max="12" width="40.6640625" style="254" customWidth="1"/>
    <col min="13" max="13" width="5.77734375" style="254" customWidth="1"/>
    <col min="14" max="16384" width="8.88671875" style="254"/>
  </cols>
  <sheetData>
    <row r="1" spans="1:15" s="253" customFormat="1" ht="20.25" customHeight="1">
      <c r="A1" s="280"/>
      <c r="B1" s="280"/>
      <c r="C1" s="280"/>
      <c r="D1" s="280"/>
      <c r="E1" s="280"/>
      <c r="F1" s="280"/>
      <c r="G1" s="280"/>
      <c r="H1" s="280"/>
      <c r="I1" s="280"/>
      <c r="J1" s="280"/>
      <c r="K1" s="280"/>
      <c r="L1" s="280"/>
      <c r="M1" s="280"/>
      <c r="N1" s="280"/>
      <c r="O1" s="280"/>
    </row>
    <row r="2" spans="1:15" ht="20.25" customHeight="1">
      <c r="A2" s="650" t="s">
        <v>519</v>
      </c>
      <c r="B2" s="650"/>
      <c r="C2" s="650"/>
      <c r="D2" s="650"/>
      <c r="E2" s="650"/>
      <c r="F2" s="650"/>
      <c r="G2" s="650"/>
      <c r="H2" s="650"/>
      <c r="I2" s="650"/>
      <c r="J2" s="650"/>
      <c r="K2" s="650"/>
      <c r="L2" s="650"/>
      <c r="M2" s="650"/>
    </row>
    <row r="3" spans="1:15" ht="20.25" customHeight="1">
      <c r="A3" s="679" t="s">
        <v>477</v>
      </c>
      <c r="B3" s="650"/>
      <c r="C3" s="650"/>
      <c r="D3" s="650"/>
      <c r="E3" s="650"/>
      <c r="F3" s="650"/>
      <c r="G3" s="650"/>
      <c r="H3" s="650"/>
      <c r="I3" s="650"/>
      <c r="J3" s="650"/>
      <c r="K3" s="650"/>
      <c r="L3" s="650"/>
      <c r="M3" s="650"/>
    </row>
    <row r="4" spans="1:15" ht="20.25" customHeight="1">
      <c r="A4" s="651" t="s">
        <v>520</v>
      </c>
      <c r="B4" s="651"/>
      <c r="C4" s="651"/>
      <c r="D4" s="651"/>
      <c r="E4" s="651"/>
      <c r="F4" s="651"/>
      <c r="G4" s="651"/>
      <c r="H4" s="651"/>
      <c r="I4" s="651"/>
      <c r="J4" s="651"/>
      <c r="K4" s="651"/>
      <c r="L4" s="651"/>
      <c r="M4" s="651"/>
    </row>
    <row r="5" spans="1:15" ht="20.25" customHeight="1">
      <c r="A5" s="651" t="s">
        <v>479</v>
      </c>
      <c r="B5" s="651"/>
      <c r="C5" s="651"/>
      <c r="D5" s="651"/>
      <c r="E5" s="651"/>
      <c r="F5" s="651"/>
      <c r="G5" s="651"/>
      <c r="H5" s="651"/>
      <c r="I5" s="651"/>
      <c r="J5" s="651"/>
      <c r="K5" s="651"/>
      <c r="L5" s="651"/>
      <c r="M5" s="651"/>
    </row>
    <row r="6" spans="1:15" ht="20.25" customHeight="1">
      <c r="A6" s="678" t="s">
        <v>521</v>
      </c>
      <c r="B6" s="678"/>
      <c r="C6" s="648">
        <v>2020</v>
      </c>
      <c r="D6" s="648"/>
      <c r="E6" s="648"/>
      <c r="F6" s="648"/>
      <c r="G6" s="648"/>
      <c r="H6" s="648"/>
      <c r="I6" s="648"/>
      <c r="J6" s="648"/>
      <c r="K6" s="648"/>
      <c r="L6" s="281"/>
      <c r="M6" s="267" t="s">
        <v>522</v>
      </c>
    </row>
    <row r="7" spans="1:15" ht="22.5" customHeight="1">
      <c r="A7" s="604" t="s">
        <v>692</v>
      </c>
      <c r="B7" s="680" t="s">
        <v>277</v>
      </c>
      <c r="C7" s="683" t="s">
        <v>713</v>
      </c>
      <c r="D7" s="683" t="s">
        <v>714</v>
      </c>
      <c r="E7" s="683" t="s">
        <v>715</v>
      </c>
      <c r="F7" s="686" t="s">
        <v>523</v>
      </c>
      <c r="G7" s="686"/>
      <c r="H7" s="686"/>
      <c r="I7" s="686" t="s">
        <v>524</v>
      </c>
      <c r="J7" s="686"/>
      <c r="K7" s="686"/>
      <c r="L7" s="657" t="s">
        <v>484</v>
      </c>
      <c r="M7" s="687"/>
    </row>
    <row r="8" spans="1:15" ht="17.25" customHeight="1">
      <c r="A8" s="605"/>
      <c r="B8" s="681"/>
      <c r="C8" s="684"/>
      <c r="D8" s="684"/>
      <c r="E8" s="684"/>
      <c r="F8" s="690" t="s">
        <v>525</v>
      </c>
      <c r="G8" s="690"/>
      <c r="H8" s="690"/>
      <c r="I8" s="690" t="s">
        <v>526</v>
      </c>
      <c r="J8" s="690"/>
      <c r="K8" s="690"/>
      <c r="L8" s="688"/>
      <c r="M8" s="688"/>
    </row>
    <row r="9" spans="1:15" ht="27" customHeight="1">
      <c r="A9" s="605"/>
      <c r="B9" s="681"/>
      <c r="C9" s="684"/>
      <c r="D9" s="684"/>
      <c r="E9" s="684"/>
      <c r="F9" s="282" t="s">
        <v>474</v>
      </c>
      <c r="G9" s="282" t="s">
        <v>527</v>
      </c>
      <c r="H9" s="282" t="s">
        <v>528</v>
      </c>
      <c r="I9" s="282" t="s">
        <v>474</v>
      </c>
      <c r="J9" s="282" t="s">
        <v>529</v>
      </c>
      <c r="K9" s="282" t="s">
        <v>530</v>
      </c>
      <c r="L9" s="688"/>
      <c r="M9" s="688"/>
    </row>
    <row r="10" spans="1:15" ht="20.25" customHeight="1">
      <c r="A10" s="606"/>
      <c r="B10" s="682"/>
      <c r="C10" s="685"/>
      <c r="D10" s="685"/>
      <c r="E10" s="685"/>
      <c r="F10" s="283" t="s">
        <v>473</v>
      </c>
      <c r="G10" s="284" t="s">
        <v>531</v>
      </c>
      <c r="H10" s="284" t="s">
        <v>532</v>
      </c>
      <c r="I10" s="283" t="s">
        <v>473</v>
      </c>
      <c r="J10" s="284" t="s">
        <v>533</v>
      </c>
      <c r="K10" s="284" t="s">
        <v>534</v>
      </c>
      <c r="L10" s="689"/>
      <c r="M10" s="689"/>
    </row>
    <row r="11" spans="1:15" s="258" customFormat="1" ht="15">
      <c r="A11" s="335" t="s">
        <v>287</v>
      </c>
      <c r="B11" s="334" t="s">
        <v>288</v>
      </c>
      <c r="C11" s="48">
        <f>E11-D11</f>
        <v>33302</v>
      </c>
      <c r="D11" s="14">
        <v>9</v>
      </c>
      <c r="E11" s="48">
        <f>I11-F11</f>
        <v>33311</v>
      </c>
      <c r="F11" s="48">
        <f>H11+G11</f>
        <v>7828</v>
      </c>
      <c r="G11" s="14">
        <v>6284</v>
      </c>
      <c r="H11" s="14">
        <v>1544</v>
      </c>
      <c r="I11" s="48">
        <f>K11+J11</f>
        <v>41139</v>
      </c>
      <c r="J11" s="14">
        <v>0</v>
      </c>
      <c r="K11" s="14">
        <v>41139</v>
      </c>
      <c r="L11" s="625" t="s">
        <v>290</v>
      </c>
      <c r="M11" s="626"/>
    </row>
    <row r="12" spans="1:15" s="258" customFormat="1" ht="15">
      <c r="A12" s="81" t="s">
        <v>294</v>
      </c>
      <c r="B12" s="9" t="s">
        <v>295</v>
      </c>
      <c r="C12" s="49">
        <f t="shared" ref="C12:C40" si="0">E12-D12</f>
        <v>1114</v>
      </c>
      <c r="D12" s="16">
        <v>9</v>
      </c>
      <c r="E12" s="49">
        <f t="shared" ref="E12:E40" si="1">I12-F12</f>
        <v>1123</v>
      </c>
      <c r="F12" s="49">
        <f t="shared" ref="F12:F40" si="2">H12+G12</f>
        <v>413</v>
      </c>
      <c r="G12" s="16">
        <v>120</v>
      </c>
      <c r="H12" s="16">
        <v>293</v>
      </c>
      <c r="I12" s="49">
        <f t="shared" ref="I12:I40" si="3">K12+J12</f>
        <v>1536</v>
      </c>
      <c r="J12" s="16">
        <v>0</v>
      </c>
      <c r="K12" s="16">
        <v>1536</v>
      </c>
      <c r="L12" s="602" t="s">
        <v>296</v>
      </c>
      <c r="M12" s="603"/>
    </row>
    <row r="13" spans="1:15" s="258" customFormat="1" ht="15">
      <c r="A13" s="332" t="s">
        <v>297</v>
      </c>
      <c r="B13" s="331" t="s">
        <v>298</v>
      </c>
      <c r="C13" s="48">
        <f t="shared" si="0"/>
        <v>1114</v>
      </c>
      <c r="D13" s="14">
        <v>9</v>
      </c>
      <c r="E13" s="48">
        <f t="shared" si="1"/>
        <v>1123</v>
      </c>
      <c r="F13" s="48">
        <f t="shared" si="2"/>
        <v>413</v>
      </c>
      <c r="G13" s="14">
        <v>120</v>
      </c>
      <c r="H13" s="14">
        <v>293</v>
      </c>
      <c r="I13" s="48">
        <f t="shared" si="3"/>
        <v>1536</v>
      </c>
      <c r="J13" s="14">
        <v>0</v>
      </c>
      <c r="K13" s="14">
        <v>1536</v>
      </c>
      <c r="L13" s="639" t="s">
        <v>299</v>
      </c>
      <c r="M13" s="640"/>
    </row>
    <row r="14" spans="1:15" s="258" customFormat="1" ht="15">
      <c r="A14" s="81" t="s">
        <v>300</v>
      </c>
      <c r="B14" s="9" t="s">
        <v>301</v>
      </c>
      <c r="C14" s="49">
        <f t="shared" si="0"/>
        <v>32188</v>
      </c>
      <c r="D14" s="16">
        <v>0</v>
      </c>
      <c r="E14" s="49">
        <f t="shared" si="1"/>
        <v>32188</v>
      </c>
      <c r="F14" s="49">
        <f t="shared" si="2"/>
        <v>7415</v>
      </c>
      <c r="G14" s="16">
        <v>6164</v>
      </c>
      <c r="H14" s="16">
        <v>1251</v>
      </c>
      <c r="I14" s="49">
        <f t="shared" si="3"/>
        <v>39603</v>
      </c>
      <c r="J14" s="16">
        <v>0</v>
      </c>
      <c r="K14" s="16">
        <v>39603</v>
      </c>
      <c r="L14" s="602" t="s">
        <v>302</v>
      </c>
      <c r="M14" s="603"/>
    </row>
    <row r="15" spans="1:15" s="258" customFormat="1" ht="15">
      <c r="A15" s="332" t="s">
        <v>303</v>
      </c>
      <c r="B15" s="331" t="s">
        <v>304</v>
      </c>
      <c r="C15" s="48">
        <f t="shared" si="0"/>
        <v>32188</v>
      </c>
      <c r="D15" s="14">
        <v>0</v>
      </c>
      <c r="E15" s="48">
        <f t="shared" si="1"/>
        <v>32188</v>
      </c>
      <c r="F15" s="48">
        <f t="shared" si="2"/>
        <v>7415</v>
      </c>
      <c r="G15" s="14">
        <v>6164</v>
      </c>
      <c r="H15" s="14">
        <v>1251</v>
      </c>
      <c r="I15" s="48">
        <f t="shared" si="3"/>
        <v>39603</v>
      </c>
      <c r="J15" s="14">
        <v>0</v>
      </c>
      <c r="K15" s="14">
        <v>39603</v>
      </c>
      <c r="L15" s="639" t="s">
        <v>305</v>
      </c>
      <c r="M15" s="640"/>
    </row>
    <row r="16" spans="1:15" s="258" customFormat="1" ht="15">
      <c r="A16" s="339" t="s">
        <v>306</v>
      </c>
      <c r="B16" s="340" t="s">
        <v>307</v>
      </c>
      <c r="C16" s="49">
        <f t="shared" si="0"/>
        <v>471549</v>
      </c>
      <c r="D16" s="16">
        <v>9516</v>
      </c>
      <c r="E16" s="49">
        <f t="shared" si="1"/>
        <v>481065</v>
      </c>
      <c r="F16" s="49">
        <f t="shared" si="2"/>
        <v>345664</v>
      </c>
      <c r="G16" s="16">
        <v>163238</v>
      </c>
      <c r="H16" s="16">
        <v>182426</v>
      </c>
      <c r="I16" s="49">
        <f t="shared" si="3"/>
        <v>826729</v>
      </c>
      <c r="J16" s="16">
        <v>92122</v>
      </c>
      <c r="K16" s="16">
        <v>734607</v>
      </c>
      <c r="L16" s="652" t="s">
        <v>308</v>
      </c>
      <c r="M16" s="653"/>
    </row>
    <row r="17" spans="1:13" s="274" customFormat="1" ht="15.75">
      <c r="A17" s="26" t="s">
        <v>32</v>
      </c>
      <c r="B17" s="27" t="s">
        <v>309</v>
      </c>
      <c r="C17" s="48">
        <f t="shared" si="0"/>
        <v>54750</v>
      </c>
      <c r="D17" s="14">
        <v>2581</v>
      </c>
      <c r="E17" s="48">
        <f>I17-F17</f>
        <v>57331</v>
      </c>
      <c r="F17" s="48">
        <f t="shared" si="2"/>
        <v>16625</v>
      </c>
      <c r="G17" s="14">
        <v>8164</v>
      </c>
      <c r="H17" s="14">
        <v>8461</v>
      </c>
      <c r="I17" s="48">
        <f t="shared" si="3"/>
        <v>73956</v>
      </c>
      <c r="J17" s="14">
        <v>0</v>
      </c>
      <c r="K17" s="14">
        <v>73956</v>
      </c>
      <c r="L17" s="661" t="s">
        <v>310</v>
      </c>
      <c r="M17" s="662"/>
    </row>
    <row r="18" spans="1:13" s="258" customFormat="1" ht="15">
      <c r="A18" s="12" t="s">
        <v>535</v>
      </c>
      <c r="B18" s="13" t="s">
        <v>319</v>
      </c>
      <c r="C18" s="49">
        <f t="shared" si="0"/>
        <v>34020</v>
      </c>
      <c r="D18" s="16">
        <v>1023</v>
      </c>
      <c r="E18" s="49">
        <f t="shared" si="1"/>
        <v>35043</v>
      </c>
      <c r="F18" s="49">
        <f t="shared" si="2"/>
        <v>10946</v>
      </c>
      <c r="G18" s="16">
        <v>5580</v>
      </c>
      <c r="H18" s="16">
        <v>5366</v>
      </c>
      <c r="I18" s="49">
        <f t="shared" si="3"/>
        <v>45989</v>
      </c>
      <c r="J18" s="16">
        <v>0</v>
      </c>
      <c r="K18" s="16">
        <v>45989</v>
      </c>
      <c r="L18" s="631" t="s">
        <v>320</v>
      </c>
      <c r="M18" s="632"/>
    </row>
    <row r="19" spans="1:13" s="258" customFormat="1" ht="15">
      <c r="A19" s="332" t="s">
        <v>567</v>
      </c>
      <c r="B19" s="331" t="s">
        <v>321</v>
      </c>
      <c r="C19" s="48">
        <f t="shared" si="0"/>
        <v>745</v>
      </c>
      <c r="D19" s="14">
        <v>8</v>
      </c>
      <c r="E19" s="48">
        <f t="shared" si="1"/>
        <v>753</v>
      </c>
      <c r="F19" s="48">
        <f t="shared" si="2"/>
        <v>2127</v>
      </c>
      <c r="G19" s="14">
        <v>612</v>
      </c>
      <c r="H19" s="14">
        <v>1515</v>
      </c>
      <c r="I19" s="48">
        <f t="shared" si="3"/>
        <v>2880</v>
      </c>
      <c r="J19" s="14">
        <v>0</v>
      </c>
      <c r="K19" s="14">
        <v>2880</v>
      </c>
      <c r="L19" s="639" t="s">
        <v>323</v>
      </c>
      <c r="M19" s="640"/>
    </row>
    <row r="20" spans="1:13" s="258" customFormat="1" ht="15">
      <c r="A20" s="12" t="s">
        <v>568</v>
      </c>
      <c r="B20" s="13" t="s">
        <v>324</v>
      </c>
      <c r="C20" s="49">
        <f t="shared" si="0"/>
        <v>19985</v>
      </c>
      <c r="D20" s="16">
        <v>1550</v>
      </c>
      <c r="E20" s="49">
        <f t="shared" si="1"/>
        <v>21535</v>
      </c>
      <c r="F20" s="49">
        <f t="shared" si="2"/>
        <v>3552</v>
      </c>
      <c r="G20" s="16">
        <v>1972</v>
      </c>
      <c r="H20" s="16">
        <v>1580</v>
      </c>
      <c r="I20" s="49">
        <f t="shared" si="3"/>
        <v>25087</v>
      </c>
      <c r="J20" s="16">
        <v>0</v>
      </c>
      <c r="K20" s="16">
        <v>25087</v>
      </c>
      <c r="L20" s="631" t="s">
        <v>326</v>
      </c>
      <c r="M20" s="632"/>
    </row>
    <row r="21" spans="1:13" s="258" customFormat="1" ht="15">
      <c r="A21" s="26" t="s">
        <v>38</v>
      </c>
      <c r="B21" s="27" t="s">
        <v>342</v>
      </c>
      <c r="C21" s="48">
        <f t="shared" si="0"/>
        <v>312641</v>
      </c>
      <c r="D21" s="14">
        <v>1036</v>
      </c>
      <c r="E21" s="48">
        <f t="shared" si="1"/>
        <v>313677</v>
      </c>
      <c r="F21" s="48">
        <f t="shared" si="2"/>
        <v>262058</v>
      </c>
      <c r="G21" s="14">
        <v>118959</v>
      </c>
      <c r="H21" s="14">
        <v>143099</v>
      </c>
      <c r="I21" s="48">
        <f t="shared" si="3"/>
        <v>575735</v>
      </c>
      <c r="J21" s="14">
        <v>88835</v>
      </c>
      <c r="K21" s="14">
        <v>486900</v>
      </c>
      <c r="L21" s="661" t="s">
        <v>343</v>
      </c>
      <c r="M21" s="662"/>
    </row>
    <row r="22" spans="1:13" s="258" customFormat="1" ht="15">
      <c r="A22" s="12" t="s">
        <v>575</v>
      </c>
      <c r="B22" s="13" t="s">
        <v>346</v>
      </c>
      <c r="C22" s="49">
        <f t="shared" si="0"/>
        <v>312641</v>
      </c>
      <c r="D22" s="16">
        <v>1036</v>
      </c>
      <c r="E22" s="49">
        <f t="shared" si="1"/>
        <v>313677</v>
      </c>
      <c r="F22" s="49">
        <f t="shared" si="2"/>
        <v>262058</v>
      </c>
      <c r="G22" s="16">
        <v>118959</v>
      </c>
      <c r="H22" s="16">
        <v>143099</v>
      </c>
      <c r="I22" s="49">
        <f t="shared" si="3"/>
        <v>575735</v>
      </c>
      <c r="J22" s="16">
        <v>88835</v>
      </c>
      <c r="K22" s="16">
        <v>486900</v>
      </c>
      <c r="L22" s="631" t="s">
        <v>576</v>
      </c>
      <c r="M22" s="632"/>
    </row>
    <row r="23" spans="1:13" s="258" customFormat="1" ht="33.75">
      <c r="A23" s="26" t="s">
        <v>40</v>
      </c>
      <c r="B23" s="27" t="s">
        <v>352</v>
      </c>
      <c r="C23" s="48">
        <f t="shared" si="0"/>
        <v>15232</v>
      </c>
      <c r="D23" s="14">
        <v>3560</v>
      </c>
      <c r="E23" s="48">
        <f t="shared" si="1"/>
        <v>18792</v>
      </c>
      <c r="F23" s="48">
        <f t="shared" si="2"/>
        <v>24493</v>
      </c>
      <c r="G23" s="14">
        <v>9434</v>
      </c>
      <c r="H23" s="14">
        <v>15059</v>
      </c>
      <c r="I23" s="48">
        <f t="shared" si="3"/>
        <v>43285</v>
      </c>
      <c r="J23" s="14">
        <v>0</v>
      </c>
      <c r="K23" s="14">
        <v>43285</v>
      </c>
      <c r="L23" s="661" t="s">
        <v>353</v>
      </c>
      <c r="M23" s="662"/>
    </row>
    <row r="24" spans="1:13" s="258" customFormat="1" ht="15">
      <c r="A24" s="12" t="s">
        <v>579</v>
      </c>
      <c r="B24" s="13" t="s">
        <v>354</v>
      </c>
      <c r="C24" s="49">
        <f t="shared" si="0"/>
        <v>15232</v>
      </c>
      <c r="D24" s="16">
        <v>3560</v>
      </c>
      <c r="E24" s="49">
        <f t="shared" si="1"/>
        <v>18792</v>
      </c>
      <c r="F24" s="49">
        <f t="shared" si="2"/>
        <v>24493</v>
      </c>
      <c r="G24" s="16">
        <v>9434</v>
      </c>
      <c r="H24" s="16">
        <v>15059</v>
      </c>
      <c r="I24" s="49">
        <f t="shared" si="3"/>
        <v>43285</v>
      </c>
      <c r="J24" s="16">
        <v>0</v>
      </c>
      <c r="K24" s="16">
        <v>43285</v>
      </c>
      <c r="L24" s="631" t="s">
        <v>355</v>
      </c>
      <c r="M24" s="632"/>
    </row>
    <row r="25" spans="1:13" s="258" customFormat="1" ht="15">
      <c r="A25" s="26" t="s">
        <v>42</v>
      </c>
      <c r="B25" s="27" t="s">
        <v>362</v>
      </c>
      <c r="C25" s="48">
        <f t="shared" si="0"/>
        <v>13829</v>
      </c>
      <c r="D25" s="14">
        <v>1430</v>
      </c>
      <c r="E25" s="48">
        <f t="shared" si="1"/>
        <v>15259</v>
      </c>
      <c r="F25" s="48">
        <f t="shared" si="2"/>
        <v>14441</v>
      </c>
      <c r="G25" s="14">
        <v>5940</v>
      </c>
      <c r="H25" s="14">
        <v>8501</v>
      </c>
      <c r="I25" s="48">
        <f t="shared" si="3"/>
        <v>29700</v>
      </c>
      <c r="J25" s="14">
        <v>2250</v>
      </c>
      <c r="K25" s="14">
        <v>27450</v>
      </c>
      <c r="L25" s="661" t="s">
        <v>365</v>
      </c>
      <c r="M25" s="662"/>
    </row>
    <row r="26" spans="1:13" s="258" customFormat="1" ht="15">
      <c r="A26" s="12" t="s">
        <v>582</v>
      </c>
      <c r="B26" s="13" t="s">
        <v>366</v>
      </c>
      <c r="C26" s="49">
        <f t="shared" si="0"/>
        <v>13829</v>
      </c>
      <c r="D26" s="16">
        <v>1430</v>
      </c>
      <c r="E26" s="49">
        <f t="shared" si="1"/>
        <v>15259</v>
      </c>
      <c r="F26" s="49">
        <f t="shared" si="2"/>
        <v>14441</v>
      </c>
      <c r="G26" s="16">
        <v>5940</v>
      </c>
      <c r="H26" s="16">
        <v>8501</v>
      </c>
      <c r="I26" s="49">
        <f t="shared" si="3"/>
        <v>29700</v>
      </c>
      <c r="J26" s="16">
        <v>2250</v>
      </c>
      <c r="K26" s="16">
        <v>27450</v>
      </c>
      <c r="L26" s="631" t="s">
        <v>368</v>
      </c>
      <c r="M26" s="632"/>
    </row>
    <row r="27" spans="1:13" s="258" customFormat="1" ht="15">
      <c r="A27" s="26" t="s">
        <v>412</v>
      </c>
      <c r="B27" s="27" t="s">
        <v>386</v>
      </c>
      <c r="C27" s="48">
        <f t="shared" si="0"/>
        <v>1925</v>
      </c>
      <c r="D27" s="14">
        <v>25</v>
      </c>
      <c r="E27" s="48">
        <f t="shared" si="1"/>
        <v>1950</v>
      </c>
      <c r="F27" s="48">
        <f t="shared" si="2"/>
        <v>350</v>
      </c>
      <c r="G27" s="14">
        <v>250</v>
      </c>
      <c r="H27" s="14">
        <v>100</v>
      </c>
      <c r="I27" s="48">
        <f t="shared" si="3"/>
        <v>2300</v>
      </c>
      <c r="J27" s="14">
        <v>0</v>
      </c>
      <c r="K27" s="14">
        <v>2300</v>
      </c>
      <c r="L27" s="661" t="s">
        <v>387</v>
      </c>
      <c r="M27" s="662"/>
    </row>
    <row r="28" spans="1:13" s="274" customFormat="1" ht="15.75">
      <c r="A28" s="12" t="s">
        <v>589</v>
      </c>
      <c r="B28" s="13" t="s">
        <v>388</v>
      </c>
      <c r="C28" s="49">
        <f t="shared" si="0"/>
        <v>1925</v>
      </c>
      <c r="D28" s="16">
        <v>25</v>
      </c>
      <c r="E28" s="49">
        <f t="shared" si="1"/>
        <v>1950</v>
      </c>
      <c r="F28" s="49">
        <f t="shared" si="2"/>
        <v>350</v>
      </c>
      <c r="G28" s="16">
        <v>250</v>
      </c>
      <c r="H28" s="16">
        <v>100</v>
      </c>
      <c r="I28" s="49">
        <f t="shared" si="3"/>
        <v>2300</v>
      </c>
      <c r="J28" s="16">
        <v>0</v>
      </c>
      <c r="K28" s="16">
        <v>2300</v>
      </c>
      <c r="L28" s="631" t="s">
        <v>390</v>
      </c>
      <c r="M28" s="632"/>
    </row>
    <row r="29" spans="1:13" s="258" customFormat="1" ht="22.5">
      <c r="A29" s="26" t="s">
        <v>322</v>
      </c>
      <c r="B29" s="27" t="s">
        <v>401</v>
      </c>
      <c r="C29" s="48">
        <f t="shared" si="0"/>
        <v>50130</v>
      </c>
      <c r="D29" s="14">
        <v>0</v>
      </c>
      <c r="E29" s="48">
        <f t="shared" si="1"/>
        <v>50130</v>
      </c>
      <c r="F29" s="48">
        <f t="shared" si="2"/>
        <v>22655</v>
      </c>
      <c r="G29" s="14">
        <v>17934</v>
      </c>
      <c r="H29" s="14">
        <v>4721</v>
      </c>
      <c r="I29" s="48">
        <f t="shared" si="3"/>
        <v>72785</v>
      </c>
      <c r="J29" s="14">
        <v>1037</v>
      </c>
      <c r="K29" s="14">
        <v>71748</v>
      </c>
      <c r="L29" s="661" t="s">
        <v>402</v>
      </c>
      <c r="M29" s="662"/>
    </row>
    <row r="30" spans="1:13" s="258" customFormat="1" ht="15">
      <c r="A30" s="12" t="s">
        <v>594</v>
      </c>
      <c r="B30" s="13" t="s">
        <v>403</v>
      </c>
      <c r="C30" s="49">
        <f t="shared" si="0"/>
        <v>50130</v>
      </c>
      <c r="D30" s="16">
        <v>0</v>
      </c>
      <c r="E30" s="49">
        <f t="shared" si="1"/>
        <v>50130</v>
      </c>
      <c r="F30" s="49">
        <f t="shared" si="2"/>
        <v>22655</v>
      </c>
      <c r="G30" s="16">
        <v>17934</v>
      </c>
      <c r="H30" s="16">
        <v>4721</v>
      </c>
      <c r="I30" s="49">
        <f t="shared" si="3"/>
        <v>72785</v>
      </c>
      <c r="J30" s="16">
        <v>1037</v>
      </c>
      <c r="K30" s="16">
        <v>71748</v>
      </c>
      <c r="L30" s="631" t="s">
        <v>404</v>
      </c>
      <c r="M30" s="632"/>
    </row>
    <row r="31" spans="1:13" s="258" customFormat="1" ht="15">
      <c r="A31" s="26" t="s">
        <v>289</v>
      </c>
      <c r="B31" s="27" t="s">
        <v>411</v>
      </c>
      <c r="C31" s="48">
        <f t="shared" si="0"/>
        <v>1305</v>
      </c>
      <c r="D31" s="14">
        <v>0</v>
      </c>
      <c r="E31" s="48">
        <f t="shared" si="1"/>
        <v>1305</v>
      </c>
      <c r="F31" s="48">
        <f t="shared" si="2"/>
        <v>503</v>
      </c>
      <c r="G31" s="14">
        <v>258</v>
      </c>
      <c r="H31" s="14">
        <v>245</v>
      </c>
      <c r="I31" s="48">
        <f t="shared" si="3"/>
        <v>1808</v>
      </c>
      <c r="J31" s="14">
        <v>0</v>
      </c>
      <c r="K31" s="14">
        <v>1808</v>
      </c>
      <c r="L31" s="661" t="s">
        <v>413</v>
      </c>
      <c r="M31" s="662"/>
    </row>
    <row r="32" spans="1:13" s="258" customFormat="1" ht="22.5">
      <c r="A32" s="12" t="s">
        <v>599</v>
      </c>
      <c r="B32" s="13" t="s">
        <v>600</v>
      </c>
      <c r="C32" s="49">
        <f t="shared" si="0"/>
        <v>1191</v>
      </c>
      <c r="D32" s="16">
        <v>0</v>
      </c>
      <c r="E32" s="49">
        <f t="shared" si="1"/>
        <v>1191</v>
      </c>
      <c r="F32" s="49">
        <f t="shared" si="2"/>
        <v>373</v>
      </c>
      <c r="G32" s="16">
        <v>180</v>
      </c>
      <c r="H32" s="16">
        <v>193</v>
      </c>
      <c r="I32" s="49">
        <f t="shared" si="3"/>
        <v>1564</v>
      </c>
      <c r="J32" s="16">
        <v>0</v>
      </c>
      <c r="K32" s="16">
        <v>1564</v>
      </c>
      <c r="L32" s="631" t="s">
        <v>414</v>
      </c>
      <c r="M32" s="632"/>
    </row>
    <row r="33" spans="1:13" s="258" customFormat="1" ht="15">
      <c r="A33" s="341" t="s">
        <v>604</v>
      </c>
      <c r="B33" s="331" t="s">
        <v>419</v>
      </c>
      <c r="C33" s="48">
        <f t="shared" si="0"/>
        <v>114</v>
      </c>
      <c r="D33" s="14">
        <v>0</v>
      </c>
      <c r="E33" s="48">
        <f t="shared" si="1"/>
        <v>114</v>
      </c>
      <c r="F33" s="48">
        <f t="shared" si="2"/>
        <v>130</v>
      </c>
      <c r="G33" s="14">
        <v>78</v>
      </c>
      <c r="H33" s="14">
        <v>52</v>
      </c>
      <c r="I33" s="48">
        <f t="shared" si="3"/>
        <v>244</v>
      </c>
      <c r="J33" s="14">
        <v>0</v>
      </c>
      <c r="K33" s="14">
        <v>244</v>
      </c>
      <c r="L33" s="639" t="s">
        <v>420</v>
      </c>
      <c r="M33" s="640"/>
    </row>
    <row r="34" spans="1:13" s="258" customFormat="1" ht="15">
      <c r="A34" s="24" t="s">
        <v>518</v>
      </c>
      <c r="B34" s="25" t="s">
        <v>436</v>
      </c>
      <c r="C34" s="49">
        <f t="shared" si="0"/>
        <v>19860</v>
      </c>
      <c r="D34" s="16">
        <v>859</v>
      </c>
      <c r="E34" s="49">
        <f t="shared" si="1"/>
        <v>20719</v>
      </c>
      <c r="F34" s="49">
        <f t="shared" si="2"/>
        <v>3081</v>
      </c>
      <c r="G34" s="16">
        <v>1177</v>
      </c>
      <c r="H34" s="16">
        <v>1904</v>
      </c>
      <c r="I34" s="49">
        <f t="shared" si="3"/>
        <v>23800</v>
      </c>
      <c r="J34" s="16">
        <v>0</v>
      </c>
      <c r="K34" s="16">
        <v>23800</v>
      </c>
      <c r="L34" s="645" t="s">
        <v>437</v>
      </c>
      <c r="M34" s="646"/>
    </row>
    <row r="35" spans="1:13" s="258" customFormat="1" ht="15">
      <c r="A35" s="341" t="s">
        <v>611</v>
      </c>
      <c r="B35" s="331" t="s">
        <v>436</v>
      </c>
      <c r="C35" s="48">
        <f t="shared" si="0"/>
        <v>19860</v>
      </c>
      <c r="D35" s="14">
        <v>859</v>
      </c>
      <c r="E35" s="48">
        <f t="shared" si="1"/>
        <v>20719</v>
      </c>
      <c r="F35" s="48">
        <f t="shared" si="2"/>
        <v>3081</v>
      </c>
      <c r="G35" s="14">
        <v>1177</v>
      </c>
      <c r="H35" s="14">
        <v>1904</v>
      </c>
      <c r="I35" s="48">
        <f t="shared" si="3"/>
        <v>23800</v>
      </c>
      <c r="J35" s="14">
        <v>0</v>
      </c>
      <c r="K35" s="14">
        <v>23800</v>
      </c>
      <c r="L35" s="639" t="s">
        <v>438</v>
      </c>
      <c r="M35" s="640"/>
    </row>
    <row r="36" spans="1:13" s="258" customFormat="1" ht="15">
      <c r="A36" s="24" t="s">
        <v>374</v>
      </c>
      <c r="B36" s="25" t="s">
        <v>445</v>
      </c>
      <c r="C36" s="49">
        <f t="shared" si="0"/>
        <v>1877</v>
      </c>
      <c r="D36" s="16">
        <v>25</v>
      </c>
      <c r="E36" s="49">
        <f t="shared" si="1"/>
        <v>1902</v>
      </c>
      <c r="F36" s="49">
        <f t="shared" si="2"/>
        <v>1458</v>
      </c>
      <c r="G36" s="16">
        <v>1122</v>
      </c>
      <c r="H36" s="16">
        <v>336</v>
      </c>
      <c r="I36" s="49">
        <f t="shared" si="3"/>
        <v>3360</v>
      </c>
      <c r="J36" s="16">
        <v>0</v>
      </c>
      <c r="K36" s="16">
        <v>3360</v>
      </c>
      <c r="L36" s="645" t="s">
        <v>446</v>
      </c>
      <c r="M36" s="646"/>
    </row>
    <row r="37" spans="1:13" s="258" customFormat="1" ht="15">
      <c r="A37" s="341" t="s">
        <v>614</v>
      </c>
      <c r="B37" s="331" t="s">
        <v>447</v>
      </c>
      <c r="C37" s="48">
        <f t="shared" si="0"/>
        <v>144</v>
      </c>
      <c r="D37" s="14">
        <v>3</v>
      </c>
      <c r="E37" s="48">
        <f t="shared" si="1"/>
        <v>147</v>
      </c>
      <c r="F37" s="48">
        <f t="shared" si="2"/>
        <v>200</v>
      </c>
      <c r="G37" s="14">
        <v>154</v>
      </c>
      <c r="H37" s="14">
        <v>46</v>
      </c>
      <c r="I37" s="48">
        <f t="shared" si="3"/>
        <v>347</v>
      </c>
      <c r="J37" s="14">
        <v>0</v>
      </c>
      <c r="K37" s="14">
        <v>347</v>
      </c>
      <c r="L37" s="639" t="s">
        <v>449</v>
      </c>
      <c r="M37" s="640"/>
    </row>
    <row r="38" spans="1:13" s="258" customFormat="1" ht="15">
      <c r="A38" s="12" t="s">
        <v>728</v>
      </c>
      <c r="B38" s="13" t="s">
        <v>450</v>
      </c>
      <c r="C38" s="49">
        <f t="shared" si="0"/>
        <v>1311</v>
      </c>
      <c r="D38" s="16">
        <v>12</v>
      </c>
      <c r="E38" s="49">
        <f t="shared" si="1"/>
        <v>1323</v>
      </c>
      <c r="F38" s="49">
        <f t="shared" si="2"/>
        <v>697</v>
      </c>
      <c r="G38" s="16">
        <v>626</v>
      </c>
      <c r="H38" s="16">
        <v>71</v>
      </c>
      <c r="I38" s="49">
        <f t="shared" si="3"/>
        <v>2020</v>
      </c>
      <c r="J38" s="16">
        <v>0</v>
      </c>
      <c r="K38" s="16">
        <v>2020</v>
      </c>
      <c r="L38" s="631" t="s">
        <v>451</v>
      </c>
      <c r="M38" s="632"/>
    </row>
    <row r="39" spans="1:13" s="258" customFormat="1" ht="15">
      <c r="A39" s="332" t="s">
        <v>615</v>
      </c>
      <c r="B39" s="331" t="s">
        <v>452</v>
      </c>
      <c r="C39" s="48">
        <f t="shared" si="0"/>
        <v>422</v>
      </c>
      <c r="D39" s="14">
        <v>10</v>
      </c>
      <c r="E39" s="48">
        <f t="shared" si="1"/>
        <v>432</v>
      </c>
      <c r="F39" s="48">
        <f t="shared" si="2"/>
        <v>561</v>
      </c>
      <c r="G39" s="14">
        <v>342</v>
      </c>
      <c r="H39" s="14">
        <v>219</v>
      </c>
      <c r="I39" s="48">
        <f t="shared" si="3"/>
        <v>993</v>
      </c>
      <c r="J39" s="14">
        <v>0</v>
      </c>
      <c r="K39" s="14">
        <v>993</v>
      </c>
      <c r="L39" s="639" t="s">
        <v>453</v>
      </c>
      <c r="M39" s="640"/>
    </row>
    <row r="40" spans="1:13" s="258" customFormat="1" ht="26.45" customHeight="1">
      <c r="A40" s="691" t="s">
        <v>473</v>
      </c>
      <c r="B40" s="664"/>
      <c r="C40" s="314">
        <f t="shared" si="0"/>
        <v>504851</v>
      </c>
      <c r="D40" s="343">
        <v>9525</v>
      </c>
      <c r="E40" s="314">
        <f t="shared" si="1"/>
        <v>514376</v>
      </c>
      <c r="F40" s="314">
        <f t="shared" si="2"/>
        <v>353492</v>
      </c>
      <c r="G40" s="343">
        <v>169522</v>
      </c>
      <c r="H40" s="343">
        <v>183970</v>
      </c>
      <c r="I40" s="314">
        <f t="shared" si="3"/>
        <v>867868</v>
      </c>
      <c r="J40" s="343">
        <v>92122</v>
      </c>
      <c r="K40" s="343">
        <v>775746</v>
      </c>
      <c r="L40" s="665" t="s">
        <v>474</v>
      </c>
      <c r="M40" s="666"/>
    </row>
    <row r="41" spans="1:13" ht="20.25" customHeight="1">
      <c r="A41" s="279"/>
      <c r="B41" s="254"/>
      <c r="I41" s="285"/>
    </row>
    <row r="42" spans="1:13" ht="20.25" customHeight="1">
      <c r="A42" s="279"/>
      <c r="B42" s="254"/>
    </row>
    <row r="43" spans="1:13" ht="20.25" customHeight="1">
      <c r="A43" s="279"/>
      <c r="B43" s="254"/>
    </row>
    <row r="46" spans="1:13" ht="20.25" customHeight="1">
      <c r="A46" s="279"/>
      <c r="B46" s="254"/>
    </row>
    <row r="47" spans="1:13" ht="20.25" customHeight="1">
      <c r="A47" s="279"/>
      <c r="B47" s="254"/>
    </row>
    <row r="48" spans="1:13" ht="20.25" customHeight="1">
      <c r="A48" s="279"/>
      <c r="B48" s="254"/>
    </row>
    <row r="49" spans="1:2" ht="20.25" customHeight="1">
      <c r="A49" s="279"/>
      <c r="B49" s="254"/>
    </row>
    <row r="50" spans="1:2" ht="20.25" customHeight="1">
      <c r="A50" s="279"/>
      <c r="B50" s="254"/>
    </row>
    <row r="51" spans="1:2" ht="20.25" customHeight="1">
      <c r="A51" s="279"/>
      <c r="B51" s="254"/>
    </row>
    <row r="52" spans="1:2" ht="20.25" customHeight="1">
      <c r="A52" s="279"/>
      <c r="B52" s="254"/>
    </row>
    <row r="53" spans="1:2" ht="20.25" customHeight="1">
      <c r="A53" s="279"/>
      <c r="B53" s="254"/>
    </row>
    <row r="54" spans="1:2" ht="20.25" customHeight="1">
      <c r="A54" s="279"/>
      <c r="B54" s="254"/>
    </row>
    <row r="55" spans="1:2" ht="20.25" customHeight="1">
      <c r="A55" s="279"/>
      <c r="B55" s="254"/>
    </row>
    <row r="56" spans="1:2" ht="20.25" customHeight="1">
      <c r="A56" s="279"/>
      <c r="B56" s="254"/>
    </row>
    <row r="57" spans="1:2" ht="20.25" customHeight="1">
      <c r="A57" s="279"/>
      <c r="B57" s="254"/>
    </row>
    <row r="58" spans="1:2" ht="20.25" customHeight="1">
      <c r="A58" s="279"/>
      <c r="B58" s="254"/>
    </row>
    <row r="59" spans="1:2" ht="20.25" customHeight="1">
      <c r="A59" s="279"/>
      <c r="B59" s="254"/>
    </row>
    <row r="60" spans="1:2" ht="20.25" customHeight="1">
      <c r="A60" s="279"/>
      <c r="B60" s="254"/>
    </row>
    <row r="61" spans="1:2" ht="20.25" customHeight="1">
      <c r="A61" s="279"/>
      <c r="B61" s="254"/>
    </row>
    <row r="62" spans="1:2" ht="20.25" customHeight="1">
      <c r="A62" s="279"/>
      <c r="B62" s="254"/>
    </row>
    <row r="63" spans="1:2" ht="24" customHeight="1">
      <c r="A63" s="279"/>
      <c r="B63" s="254"/>
    </row>
  </sheetData>
  <mergeCells count="47">
    <mergeCell ref="L25:M25"/>
    <mergeCell ref="L26:M26"/>
    <mergeCell ref="L27:M27"/>
    <mergeCell ref="A40:B40"/>
    <mergeCell ref="L29:M29"/>
    <mergeCell ref="L40:M40"/>
    <mergeCell ref="L36:M36"/>
    <mergeCell ref="L37:M37"/>
    <mergeCell ref="L38:M38"/>
    <mergeCell ref="L39:M39"/>
    <mergeCell ref="L35:M35"/>
    <mergeCell ref="L34:M34"/>
    <mergeCell ref="L28:M28"/>
    <mergeCell ref="L30:M30"/>
    <mergeCell ref="L31:M31"/>
    <mergeCell ref="L32:M32"/>
    <mergeCell ref="L33:M33"/>
    <mergeCell ref="L24:M24"/>
    <mergeCell ref="L13:M13"/>
    <mergeCell ref="L14:M14"/>
    <mergeCell ref="L15:M15"/>
    <mergeCell ref="L16:M16"/>
    <mergeCell ref="L17:M17"/>
    <mergeCell ref="L18:M18"/>
    <mergeCell ref="L19:M19"/>
    <mergeCell ref="L20:M20"/>
    <mergeCell ref="L21:M21"/>
    <mergeCell ref="L22:M22"/>
    <mergeCell ref="L23:M23"/>
    <mergeCell ref="L12:M12"/>
    <mergeCell ref="A7:A10"/>
    <mergeCell ref="B7:B10"/>
    <mergeCell ref="C7:C10"/>
    <mergeCell ref="D7:D10"/>
    <mergeCell ref="E7:E10"/>
    <mergeCell ref="F7:H7"/>
    <mergeCell ref="I7:K7"/>
    <mergeCell ref="L7:M10"/>
    <mergeCell ref="F8:H8"/>
    <mergeCell ref="I8:K8"/>
    <mergeCell ref="L11:M11"/>
    <mergeCell ref="A6:B6"/>
    <mergeCell ref="C6:K6"/>
    <mergeCell ref="A2:M2"/>
    <mergeCell ref="A3:M3"/>
    <mergeCell ref="A4:M4"/>
    <mergeCell ref="A5:M5"/>
  </mergeCells>
  <printOptions horizontalCentered="1" verticalCentered="1"/>
  <pageMargins left="0" right="0" top="0" bottom="0" header="0.51181102362204722" footer="0.51181102362204722"/>
  <pageSetup paperSize="9" scale="70" orientation="landscape" r:id="rId1"/>
  <headerFooter alignWithMargins="0"/>
  <ignoredErrors>
    <ignoredError sqref="A11:C26 A27:C39 B40:C40 E40:F40 E11:F26 E27:F3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4506668294322"/>
  </sheetPr>
  <dimension ref="A1:IU41"/>
  <sheetViews>
    <sheetView tabSelected="1" view="pageBreakPreview" zoomScale="80" zoomScaleNormal="100" zoomScaleSheetLayoutView="80" workbookViewId="0">
      <selection activeCell="I3" sqref="I3"/>
    </sheetView>
  </sheetViews>
  <sheetFormatPr defaultColWidth="36.44140625" defaultRowHeight="12.75"/>
  <cols>
    <col min="1" max="1" width="5.77734375" style="291" customWidth="1"/>
    <col min="2" max="2" width="40.77734375" style="292" customWidth="1"/>
    <col min="3" max="9" width="8.77734375" style="286" customWidth="1"/>
    <col min="10" max="10" width="40.77734375" style="286" customWidth="1"/>
    <col min="11" max="11" width="5.88671875" style="286" customWidth="1"/>
    <col min="12" max="252" width="8.88671875" style="286" customWidth="1"/>
    <col min="253" max="253" width="9.6640625" style="286" customWidth="1"/>
    <col min="254" max="16384" width="36.44140625" style="286"/>
  </cols>
  <sheetData>
    <row r="1" spans="1:255" ht="15">
      <c r="A1" s="344"/>
      <c r="B1" s="344"/>
      <c r="C1" s="344"/>
      <c r="D1" s="344"/>
      <c r="E1" s="344"/>
      <c r="F1" s="344"/>
      <c r="G1" s="344"/>
      <c r="H1" s="344"/>
      <c r="I1" s="344"/>
      <c r="J1" s="344"/>
      <c r="K1" s="344"/>
    </row>
    <row r="2" spans="1:255" ht="20.25" customHeight="1">
      <c r="A2" s="697" t="s">
        <v>536</v>
      </c>
      <c r="B2" s="697"/>
      <c r="C2" s="697"/>
      <c r="D2" s="697"/>
      <c r="E2" s="697"/>
      <c r="F2" s="697"/>
      <c r="G2" s="697"/>
      <c r="H2" s="697"/>
      <c r="I2" s="697"/>
      <c r="J2" s="697"/>
      <c r="K2" s="697"/>
    </row>
    <row r="3" spans="1:255" ht="20.25">
      <c r="A3" s="697" t="s">
        <v>477</v>
      </c>
      <c r="B3" s="697"/>
      <c r="C3" s="697"/>
      <c r="D3" s="697"/>
      <c r="E3" s="697"/>
      <c r="F3" s="697"/>
      <c r="G3" s="697"/>
      <c r="H3" s="697"/>
      <c r="I3" s="697"/>
      <c r="J3" s="697"/>
      <c r="K3" s="697"/>
    </row>
    <row r="4" spans="1:255" ht="15.75" customHeight="1">
      <c r="A4" s="698" t="s">
        <v>537</v>
      </c>
      <c r="B4" s="698"/>
      <c r="C4" s="698"/>
      <c r="D4" s="698"/>
      <c r="E4" s="698"/>
      <c r="F4" s="698"/>
      <c r="G4" s="698"/>
      <c r="H4" s="698"/>
      <c r="I4" s="698"/>
      <c r="J4" s="698"/>
      <c r="K4" s="698"/>
    </row>
    <row r="5" spans="1:255" ht="15.75" customHeight="1">
      <c r="A5" s="699" t="s">
        <v>538</v>
      </c>
      <c r="B5" s="698"/>
      <c r="C5" s="698"/>
      <c r="D5" s="698"/>
      <c r="E5" s="698"/>
      <c r="F5" s="698"/>
      <c r="G5" s="698"/>
      <c r="H5" s="698"/>
      <c r="I5" s="698"/>
      <c r="J5" s="698"/>
      <c r="K5" s="698"/>
    </row>
    <row r="6" spans="1:255" ht="15.75">
      <c r="A6" s="694" t="s">
        <v>539</v>
      </c>
      <c r="B6" s="694"/>
      <c r="C6" s="695" t="s">
        <v>781</v>
      </c>
      <c r="D6" s="696"/>
      <c r="E6" s="696"/>
      <c r="F6" s="696"/>
      <c r="G6" s="696"/>
      <c r="H6" s="696"/>
      <c r="I6" s="696"/>
      <c r="K6" s="287" t="s">
        <v>540</v>
      </c>
    </row>
    <row r="7" spans="1:255" ht="29.25" customHeight="1">
      <c r="A7" s="700" t="s">
        <v>541</v>
      </c>
      <c r="B7" s="702" t="s">
        <v>277</v>
      </c>
      <c r="C7" s="705" t="s">
        <v>542</v>
      </c>
      <c r="D7" s="706"/>
      <c r="E7" s="707" t="s">
        <v>543</v>
      </c>
      <c r="F7" s="707" t="s">
        <v>544</v>
      </c>
      <c r="G7" s="707" t="s">
        <v>545</v>
      </c>
      <c r="H7" s="707" t="s">
        <v>546</v>
      </c>
      <c r="I7" s="707" t="s">
        <v>547</v>
      </c>
      <c r="J7" s="715" t="s">
        <v>484</v>
      </c>
      <c r="K7" s="716"/>
    </row>
    <row r="8" spans="1:255" ht="29.25" customHeight="1">
      <c r="A8" s="701"/>
      <c r="B8" s="703"/>
      <c r="C8" s="713" t="s">
        <v>548</v>
      </c>
      <c r="D8" s="714"/>
      <c r="E8" s="708"/>
      <c r="F8" s="708"/>
      <c r="G8" s="708"/>
      <c r="H8" s="708"/>
      <c r="I8" s="708"/>
      <c r="J8" s="717"/>
      <c r="K8" s="718"/>
    </row>
    <row r="9" spans="1:255" ht="29.25" customHeight="1">
      <c r="A9" s="709" t="s">
        <v>549</v>
      </c>
      <c r="B9" s="703"/>
      <c r="C9" s="288" t="s">
        <v>550</v>
      </c>
      <c r="D9" s="510" t="s">
        <v>482</v>
      </c>
      <c r="E9" s="711" t="s">
        <v>551</v>
      </c>
      <c r="F9" s="711" t="s">
        <v>552</v>
      </c>
      <c r="G9" s="711" t="s">
        <v>553</v>
      </c>
      <c r="H9" s="711" t="s">
        <v>554</v>
      </c>
      <c r="I9" s="711" t="s">
        <v>555</v>
      </c>
      <c r="J9" s="717"/>
      <c r="K9" s="718"/>
    </row>
    <row r="10" spans="1:255" ht="23.45" customHeight="1">
      <c r="A10" s="710"/>
      <c r="B10" s="704"/>
      <c r="C10" s="289" t="s">
        <v>556</v>
      </c>
      <c r="D10" s="289" t="s">
        <v>557</v>
      </c>
      <c r="E10" s="712"/>
      <c r="F10" s="712"/>
      <c r="G10" s="712"/>
      <c r="H10" s="712"/>
      <c r="I10" s="712"/>
      <c r="J10" s="719"/>
      <c r="K10" s="720"/>
    </row>
    <row r="11" spans="1:255" ht="15">
      <c r="A11" s="335" t="s">
        <v>287</v>
      </c>
      <c r="B11" s="334" t="s">
        <v>288</v>
      </c>
      <c r="C11" s="48">
        <v>8947</v>
      </c>
      <c r="D11" s="48">
        <v>24356</v>
      </c>
      <c r="E11" s="48">
        <v>236250</v>
      </c>
      <c r="F11" s="48">
        <v>291764</v>
      </c>
      <c r="G11" s="345">
        <v>15.28</v>
      </c>
      <c r="H11" s="345">
        <v>3.75</v>
      </c>
      <c r="I11" s="48">
        <v>175224</v>
      </c>
      <c r="J11" s="625" t="s">
        <v>290</v>
      </c>
      <c r="K11" s="626"/>
    </row>
    <row r="12" spans="1:255">
      <c r="A12" s="81" t="s">
        <v>294</v>
      </c>
      <c r="B12" s="9" t="s">
        <v>295</v>
      </c>
      <c r="C12" s="49">
        <v>695</v>
      </c>
      <c r="D12" s="49">
        <v>420</v>
      </c>
      <c r="E12" s="49">
        <v>187200</v>
      </c>
      <c r="F12" s="49">
        <v>256000</v>
      </c>
      <c r="G12" s="346">
        <v>7.81</v>
      </c>
      <c r="H12" s="346">
        <v>19.059999999999999</v>
      </c>
      <c r="I12" s="49">
        <v>105000</v>
      </c>
      <c r="J12" s="602" t="s">
        <v>296</v>
      </c>
      <c r="K12" s="603"/>
    </row>
    <row r="13" spans="1:255">
      <c r="A13" s="332" t="s">
        <v>297</v>
      </c>
      <c r="B13" s="331" t="s">
        <v>298</v>
      </c>
      <c r="C13" s="14">
        <v>695</v>
      </c>
      <c r="D13" s="14">
        <v>420</v>
      </c>
      <c r="E13" s="14">
        <v>187200</v>
      </c>
      <c r="F13" s="14">
        <v>256000</v>
      </c>
      <c r="G13" s="347">
        <v>7.81</v>
      </c>
      <c r="H13" s="347">
        <v>19.059999999999999</v>
      </c>
      <c r="I13" s="14">
        <v>105000</v>
      </c>
      <c r="J13" s="639" t="s">
        <v>299</v>
      </c>
      <c r="K13" s="64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c r="EY13" s="290"/>
      <c r="EZ13" s="290"/>
      <c r="FA13" s="290"/>
      <c r="FB13" s="290"/>
      <c r="FC13" s="290"/>
      <c r="FD13" s="290"/>
      <c r="FE13" s="290"/>
      <c r="FF13" s="290"/>
      <c r="FG13" s="290"/>
      <c r="FH13" s="290"/>
      <c r="FI13" s="290"/>
      <c r="FJ13" s="290"/>
      <c r="FK13" s="290"/>
      <c r="FL13" s="290"/>
      <c r="FM13" s="290"/>
      <c r="FN13" s="290"/>
      <c r="FO13" s="290"/>
      <c r="FP13" s="290"/>
      <c r="FQ13" s="290"/>
      <c r="FR13" s="290"/>
      <c r="FS13" s="290"/>
      <c r="FT13" s="290"/>
      <c r="FU13" s="290"/>
      <c r="FV13" s="290"/>
      <c r="FW13" s="290"/>
      <c r="FX13" s="290"/>
      <c r="FY13" s="290"/>
      <c r="FZ13" s="290"/>
      <c r="GA13" s="290"/>
      <c r="GB13" s="290"/>
      <c r="GC13" s="290"/>
      <c r="GD13" s="290"/>
      <c r="GE13" s="290"/>
      <c r="GF13" s="290"/>
      <c r="GG13" s="290"/>
      <c r="GH13" s="290"/>
      <c r="GI13" s="290"/>
      <c r="GJ13" s="290"/>
      <c r="GK13" s="290"/>
      <c r="GL13" s="290"/>
      <c r="GM13" s="290"/>
      <c r="GN13" s="290"/>
      <c r="GO13" s="290"/>
      <c r="GP13" s="290"/>
      <c r="GQ13" s="290"/>
      <c r="GR13" s="290"/>
      <c r="GS13" s="290"/>
      <c r="GT13" s="290"/>
      <c r="GU13" s="290"/>
      <c r="GV13" s="290"/>
      <c r="GW13" s="290"/>
      <c r="GX13" s="290"/>
      <c r="GY13" s="290"/>
      <c r="GZ13" s="290"/>
      <c r="HA13" s="290"/>
      <c r="HB13" s="290"/>
      <c r="HC13" s="290"/>
      <c r="HD13" s="290"/>
      <c r="HE13" s="290"/>
      <c r="HF13" s="290"/>
      <c r="HG13" s="290"/>
      <c r="HH13" s="290"/>
      <c r="HI13" s="290"/>
      <c r="HJ13" s="290"/>
      <c r="HK13" s="290"/>
      <c r="HL13" s="290"/>
      <c r="HM13" s="290"/>
      <c r="HN13" s="290"/>
      <c r="HO13" s="290"/>
      <c r="HP13" s="290"/>
      <c r="HQ13" s="290"/>
      <c r="HR13" s="290"/>
      <c r="HS13" s="290"/>
      <c r="HT13" s="290"/>
      <c r="HU13" s="290"/>
      <c r="HV13" s="290"/>
      <c r="HW13" s="290"/>
      <c r="HX13" s="290"/>
      <c r="HY13" s="290"/>
      <c r="HZ13" s="290"/>
      <c r="IA13" s="290"/>
      <c r="IB13" s="290"/>
      <c r="IC13" s="290"/>
      <c r="ID13" s="290"/>
      <c r="IE13" s="290"/>
      <c r="IF13" s="290"/>
      <c r="IG13" s="290"/>
      <c r="IH13" s="290"/>
      <c r="II13" s="290"/>
      <c r="IJ13" s="290"/>
      <c r="IK13" s="290"/>
      <c r="IL13" s="290"/>
      <c r="IM13" s="290"/>
      <c r="IN13" s="290"/>
      <c r="IO13" s="290"/>
      <c r="IP13" s="290"/>
      <c r="IQ13" s="290"/>
      <c r="IR13" s="290"/>
      <c r="IS13" s="290"/>
      <c r="IT13" s="290"/>
      <c r="IU13" s="290"/>
    </row>
    <row r="14" spans="1:255">
      <c r="A14" s="81" t="s">
        <v>300</v>
      </c>
      <c r="B14" s="9" t="s">
        <v>301</v>
      </c>
      <c r="C14" s="49">
        <v>8252</v>
      </c>
      <c r="D14" s="49">
        <v>23936</v>
      </c>
      <c r="E14" s="49">
        <v>238430</v>
      </c>
      <c r="F14" s="49">
        <v>293353</v>
      </c>
      <c r="G14" s="346">
        <v>15.56</v>
      </c>
      <c r="H14" s="346">
        <v>3.16</v>
      </c>
      <c r="I14" s="49">
        <v>177305</v>
      </c>
      <c r="J14" s="602" t="s">
        <v>302</v>
      </c>
      <c r="K14" s="603"/>
    </row>
    <row r="15" spans="1:255">
      <c r="A15" s="332" t="s">
        <v>303</v>
      </c>
      <c r="B15" s="331" t="s">
        <v>304</v>
      </c>
      <c r="C15" s="14">
        <v>8252</v>
      </c>
      <c r="D15" s="14">
        <v>23936</v>
      </c>
      <c r="E15" s="14">
        <v>238430</v>
      </c>
      <c r="F15" s="14">
        <v>293353</v>
      </c>
      <c r="G15" s="347">
        <v>15.56</v>
      </c>
      <c r="H15" s="347">
        <v>3.16</v>
      </c>
      <c r="I15" s="14">
        <v>177305</v>
      </c>
      <c r="J15" s="639" t="s">
        <v>305</v>
      </c>
      <c r="K15" s="64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c r="EY15" s="290"/>
      <c r="EZ15" s="290"/>
      <c r="FA15" s="290"/>
      <c r="FB15" s="290"/>
      <c r="FC15" s="290"/>
      <c r="FD15" s="290"/>
      <c r="FE15" s="290"/>
      <c r="FF15" s="290"/>
      <c r="FG15" s="290"/>
      <c r="FH15" s="290"/>
      <c r="FI15" s="290"/>
      <c r="FJ15" s="290"/>
      <c r="FK15" s="290"/>
      <c r="FL15" s="290"/>
      <c r="FM15" s="290"/>
      <c r="FN15" s="290"/>
      <c r="FO15" s="290"/>
      <c r="FP15" s="290"/>
      <c r="FQ15" s="290"/>
      <c r="FR15" s="290"/>
      <c r="FS15" s="290"/>
      <c r="FT15" s="290"/>
      <c r="FU15" s="290"/>
      <c r="FV15" s="290"/>
      <c r="FW15" s="290"/>
      <c r="FX15" s="290"/>
      <c r="FY15" s="290"/>
      <c r="FZ15" s="290"/>
      <c r="GA15" s="290"/>
      <c r="GB15" s="290"/>
      <c r="GC15" s="290"/>
      <c r="GD15" s="290"/>
      <c r="GE15" s="290"/>
      <c r="GF15" s="290"/>
      <c r="GG15" s="290"/>
      <c r="GH15" s="290"/>
      <c r="GI15" s="290"/>
      <c r="GJ15" s="290"/>
      <c r="GK15" s="290"/>
      <c r="GL15" s="290"/>
      <c r="GM15" s="290"/>
      <c r="GN15" s="290"/>
      <c r="GO15" s="290"/>
      <c r="GP15" s="290"/>
      <c r="GQ15" s="290"/>
      <c r="GR15" s="290"/>
      <c r="GS15" s="290"/>
      <c r="GT15" s="290"/>
      <c r="GU15" s="290"/>
      <c r="GV15" s="290"/>
      <c r="GW15" s="290"/>
      <c r="GX15" s="290"/>
      <c r="GY15" s="290"/>
      <c r="GZ15" s="290"/>
      <c r="HA15" s="290"/>
      <c r="HB15" s="290"/>
      <c r="HC15" s="290"/>
      <c r="HD15" s="290"/>
      <c r="HE15" s="290"/>
      <c r="HF15" s="290"/>
      <c r="HG15" s="290"/>
      <c r="HH15" s="290"/>
      <c r="HI15" s="290"/>
      <c r="HJ15" s="290"/>
      <c r="HK15" s="290"/>
      <c r="HL15" s="290"/>
      <c r="HM15" s="290"/>
      <c r="HN15" s="290"/>
      <c r="HO15" s="290"/>
      <c r="HP15" s="290"/>
      <c r="HQ15" s="290"/>
      <c r="HR15" s="290"/>
      <c r="HS15" s="290"/>
      <c r="HT15" s="290"/>
      <c r="HU15" s="290"/>
      <c r="HV15" s="290"/>
      <c r="HW15" s="290"/>
      <c r="HX15" s="290"/>
      <c r="HY15" s="290"/>
      <c r="HZ15" s="290"/>
      <c r="IA15" s="290"/>
      <c r="IB15" s="290"/>
      <c r="IC15" s="290"/>
      <c r="ID15" s="290"/>
      <c r="IE15" s="290"/>
      <c r="IF15" s="290"/>
      <c r="IG15" s="290"/>
      <c r="IH15" s="290"/>
      <c r="II15" s="290"/>
      <c r="IJ15" s="290"/>
      <c r="IK15" s="290"/>
      <c r="IL15" s="290"/>
      <c r="IM15" s="290"/>
      <c r="IN15" s="290"/>
      <c r="IO15" s="290"/>
      <c r="IP15" s="290"/>
      <c r="IQ15" s="290"/>
      <c r="IR15" s="290"/>
      <c r="IS15" s="290"/>
      <c r="IT15" s="290"/>
      <c r="IU15" s="290"/>
    </row>
    <row r="16" spans="1:255" ht="15">
      <c r="A16" s="339" t="s">
        <v>306</v>
      </c>
      <c r="B16" s="340" t="s">
        <v>307</v>
      </c>
      <c r="C16" s="49">
        <v>301380</v>
      </c>
      <c r="D16" s="49">
        <v>170169</v>
      </c>
      <c r="E16" s="49">
        <v>59545</v>
      </c>
      <c r="F16" s="49">
        <v>102331</v>
      </c>
      <c r="G16" s="346">
        <v>19.75</v>
      </c>
      <c r="H16" s="346">
        <v>22.07</v>
      </c>
      <c r="I16" s="49">
        <v>21244</v>
      </c>
      <c r="J16" s="652" t="s">
        <v>308</v>
      </c>
      <c r="K16" s="653"/>
    </row>
    <row r="17" spans="1:11">
      <c r="A17" s="26" t="s">
        <v>32</v>
      </c>
      <c r="B17" s="27" t="s">
        <v>309</v>
      </c>
      <c r="C17" s="48">
        <v>35218</v>
      </c>
      <c r="D17" s="48">
        <v>19532</v>
      </c>
      <c r="E17" s="48">
        <v>85187</v>
      </c>
      <c r="F17" s="48">
        <v>109890</v>
      </c>
      <c r="G17" s="345">
        <v>11.04</v>
      </c>
      <c r="H17" s="345">
        <v>11.44</v>
      </c>
      <c r="I17" s="48">
        <v>29152</v>
      </c>
      <c r="J17" s="661" t="s">
        <v>310</v>
      </c>
      <c r="K17" s="662"/>
    </row>
    <row r="18" spans="1:11">
      <c r="A18" s="12" t="s">
        <v>535</v>
      </c>
      <c r="B18" s="13" t="s">
        <v>319</v>
      </c>
      <c r="C18" s="16">
        <v>17503</v>
      </c>
      <c r="D18" s="16">
        <v>16517</v>
      </c>
      <c r="E18" s="16">
        <v>62800</v>
      </c>
      <c r="F18" s="16">
        <v>82417</v>
      </c>
      <c r="G18" s="348">
        <v>12.13</v>
      </c>
      <c r="H18" s="348">
        <v>11.67</v>
      </c>
      <c r="I18" s="16">
        <v>29600</v>
      </c>
      <c r="J18" s="631" t="s">
        <v>320</v>
      </c>
      <c r="K18" s="632"/>
    </row>
    <row r="19" spans="1:11">
      <c r="A19" s="332" t="s">
        <v>567</v>
      </c>
      <c r="B19" s="331" t="s">
        <v>321</v>
      </c>
      <c r="C19" s="14">
        <v>241</v>
      </c>
      <c r="D19" s="14">
        <v>504</v>
      </c>
      <c r="E19" s="14">
        <v>35857</v>
      </c>
      <c r="F19" s="14">
        <v>137143</v>
      </c>
      <c r="G19" s="347">
        <v>21.25</v>
      </c>
      <c r="H19" s="347">
        <v>52.6</v>
      </c>
      <c r="I19" s="14">
        <v>28000</v>
      </c>
      <c r="J19" s="639" t="s">
        <v>323</v>
      </c>
      <c r="K19" s="640"/>
    </row>
    <row r="20" spans="1:11">
      <c r="A20" s="12" t="s">
        <v>568</v>
      </c>
      <c r="B20" s="13" t="s">
        <v>324</v>
      </c>
      <c r="C20" s="16">
        <v>17474</v>
      </c>
      <c r="D20" s="16">
        <v>2511</v>
      </c>
      <c r="E20" s="16">
        <v>229100</v>
      </c>
      <c r="F20" s="16">
        <v>266887</v>
      </c>
      <c r="G20" s="348">
        <v>7.86</v>
      </c>
      <c r="H20" s="348">
        <v>6.3</v>
      </c>
      <c r="I20" s="16">
        <v>26713</v>
      </c>
      <c r="J20" s="631" t="s">
        <v>326</v>
      </c>
      <c r="K20" s="632"/>
    </row>
    <row r="21" spans="1:11">
      <c r="A21" s="26" t="s">
        <v>38</v>
      </c>
      <c r="B21" s="27" t="s">
        <v>342</v>
      </c>
      <c r="C21" s="349">
        <v>213145</v>
      </c>
      <c r="D21" s="349">
        <v>99496</v>
      </c>
      <c r="E21" s="349">
        <v>62324</v>
      </c>
      <c r="F21" s="349">
        <v>114392</v>
      </c>
      <c r="G21" s="350">
        <v>20.66</v>
      </c>
      <c r="H21" s="350">
        <v>24.85</v>
      </c>
      <c r="I21" s="349">
        <v>19769</v>
      </c>
      <c r="J21" s="661" t="s">
        <v>343</v>
      </c>
      <c r="K21" s="662"/>
    </row>
    <row r="22" spans="1:11">
      <c r="A22" s="12" t="s">
        <v>575</v>
      </c>
      <c r="B22" s="13" t="s">
        <v>346</v>
      </c>
      <c r="C22" s="351">
        <v>213145</v>
      </c>
      <c r="D22" s="351">
        <v>99496</v>
      </c>
      <c r="E22" s="351">
        <v>62324</v>
      </c>
      <c r="F22" s="351">
        <v>114392</v>
      </c>
      <c r="G22" s="352">
        <v>20.66</v>
      </c>
      <c r="H22" s="352">
        <v>24.85</v>
      </c>
      <c r="I22" s="351">
        <v>19769</v>
      </c>
      <c r="J22" s="631" t="s">
        <v>576</v>
      </c>
      <c r="K22" s="632"/>
    </row>
    <row r="23" spans="1:11" ht="33.75">
      <c r="A23" s="26" t="s">
        <v>40</v>
      </c>
      <c r="B23" s="27" t="s">
        <v>352</v>
      </c>
      <c r="C23" s="349">
        <v>9412</v>
      </c>
      <c r="D23" s="349">
        <v>5821</v>
      </c>
      <c r="E23" s="349">
        <v>42230</v>
      </c>
      <c r="F23" s="349">
        <v>97270</v>
      </c>
      <c r="G23" s="350">
        <v>21.8</v>
      </c>
      <c r="H23" s="350">
        <v>34.79</v>
      </c>
      <c r="I23" s="349">
        <v>13080</v>
      </c>
      <c r="J23" s="661" t="s">
        <v>353</v>
      </c>
      <c r="K23" s="662"/>
    </row>
    <row r="24" spans="1:11">
      <c r="A24" s="12" t="s">
        <v>579</v>
      </c>
      <c r="B24" s="13" t="s">
        <v>354</v>
      </c>
      <c r="C24" s="351">
        <v>9412</v>
      </c>
      <c r="D24" s="351">
        <v>5821</v>
      </c>
      <c r="E24" s="351">
        <v>42230</v>
      </c>
      <c r="F24" s="351">
        <v>97270</v>
      </c>
      <c r="G24" s="352">
        <v>21.8</v>
      </c>
      <c r="H24" s="352">
        <v>34.79</v>
      </c>
      <c r="I24" s="351">
        <v>13080</v>
      </c>
      <c r="J24" s="631" t="s">
        <v>355</v>
      </c>
      <c r="K24" s="632"/>
    </row>
    <row r="25" spans="1:11">
      <c r="A25" s="26" t="s">
        <v>42</v>
      </c>
      <c r="B25" s="27" t="s">
        <v>362</v>
      </c>
      <c r="C25" s="349">
        <v>9887</v>
      </c>
      <c r="D25" s="349">
        <v>3942</v>
      </c>
      <c r="E25" s="349">
        <v>112202</v>
      </c>
      <c r="F25" s="349">
        <v>218382</v>
      </c>
      <c r="G25" s="350">
        <v>20</v>
      </c>
      <c r="H25" s="350">
        <v>28.62</v>
      </c>
      <c r="I25" s="349">
        <v>28985</v>
      </c>
      <c r="J25" s="661" t="s">
        <v>365</v>
      </c>
      <c r="K25" s="662"/>
    </row>
    <row r="26" spans="1:11">
      <c r="A26" s="12" t="s">
        <v>582</v>
      </c>
      <c r="B26" s="13" t="s">
        <v>366</v>
      </c>
      <c r="C26" s="351">
        <v>9887</v>
      </c>
      <c r="D26" s="351">
        <v>3942</v>
      </c>
      <c r="E26" s="351">
        <v>112202</v>
      </c>
      <c r="F26" s="351">
        <v>218382</v>
      </c>
      <c r="G26" s="352">
        <v>20</v>
      </c>
      <c r="H26" s="352">
        <v>28.62</v>
      </c>
      <c r="I26" s="351">
        <v>28985</v>
      </c>
      <c r="J26" s="631" t="s">
        <v>368</v>
      </c>
      <c r="K26" s="632"/>
    </row>
    <row r="27" spans="1:11">
      <c r="A27" s="26" t="s">
        <v>412</v>
      </c>
      <c r="B27" s="27" t="s">
        <v>386</v>
      </c>
      <c r="C27" s="349">
        <v>1475</v>
      </c>
      <c r="D27" s="349">
        <v>450</v>
      </c>
      <c r="E27" s="349">
        <v>78000</v>
      </c>
      <c r="F27" s="349">
        <v>92000</v>
      </c>
      <c r="G27" s="350">
        <v>10.87</v>
      </c>
      <c r="H27" s="350">
        <v>4.3499999999999996</v>
      </c>
      <c r="I27" s="349">
        <v>18000</v>
      </c>
      <c r="J27" s="661" t="s">
        <v>387</v>
      </c>
      <c r="K27" s="662"/>
    </row>
    <row r="28" spans="1:11">
      <c r="A28" s="12" t="s">
        <v>589</v>
      </c>
      <c r="B28" s="13" t="s">
        <v>388</v>
      </c>
      <c r="C28" s="351">
        <v>1475</v>
      </c>
      <c r="D28" s="351">
        <v>450</v>
      </c>
      <c r="E28" s="351">
        <v>78000</v>
      </c>
      <c r="F28" s="351">
        <v>92000</v>
      </c>
      <c r="G28" s="352">
        <v>10.87</v>
      </c>
      <c r="H28" s="352">
        <v>4.3499999999999996</v>
      </c>
      <c r="I28" s="351">
        <v>18000</v>
      </c>
      <c r="J28" s="631" t="s">
        <v>390</v>
      </c>
      <c r="K28" s="632"/>
    </row>
    <row r="29" spans="1:11" ht="22.5">
      <c r="A29" s="26" t="s">
        <v>322</v>
      </c>
      <c r="B29" s="27" t="s">
        <v>401</v>
      </c>
      <c r="C29" s="349">
        <v>24144</v>
      </c>
      <c r="D29" s="349">
        <v>25986</v>
      </c>
      <c r="E29" s="349">
        <v>45656</v>
      </c>
      <c r="F29" s="349">
        <v>66289</v>
      </c>
      <c r="G29" s="350">
        <v>24.64</v>
      </c>
      <c r="H29" s="350">
        <v>6.49</v>
      </c>
      <c r="I29" s="349">
        <v>23667</v>
      </c>
      <c r="J29" s="661" t="s">
        <v>402</v>
      </c>
      <c r="K29" s="662"/>
    </row>
    <row r="30" spans="1:11">
      <c r="A30" s="12" t="s">
        <v>594</v>
      </c>
      <c r="B30" s="13" t="s">
        <v>403</v>
      </c>
      <c r="C30" s="351">
        <v>24144</v>
      </c>
      <c r="D30" s="351">
        <v>25986</v>
      </c>
      <c r="E30" s="351">
        <v>45656</v>
      </c>
      <c r="F30" s="351">
        <v>66289</v>
      </c>
      <c r="G30" s="352">
        <v>24.64</v>
      </c>
      <c r="H30" s="352">
        <v>6.49</v>
      </c>
      <c r="I30" s="351">
        <v>23667</v>
      </c>
      <c r="J30" s="631" t="s">
        <v>404</v>
      </c>
      <c r="K30" s="632"/>
    </row>
    <row r="31" spans="1:11">
      <c r="A31" s="26" t="s">
        <v>289</v>
      </c>
      <c r="B31" s="27" t="s">
        <v>411</v>
      </c>
      <c r="C31" s="349">
        <v>1023</v>
      </c>
      <c r="D31" s="349">
        <v>282</v>
      </c>
      <c r="E31" s="349">
        <v>81563</v>
      </c>
      <c r="F31" s="349">
        <v>112969</v>
      </c>
      <c r="G31" s="350">
        <v>14.27</v>
      </c>
      <c r="H31" s="350">
        <v>13.53</v>
      </c>
      <c r="I31" s="349">
        <v>17639</v>
      </c>
      <c r="J31" s="661" t="s">
        <v>413</v>
      </c>
      <c r="K31" s="662"/>
    </row>
    <row r="32" spans="1:11" ht="22.5">
      <c r="A32" s="12" t="s">
        <v>599</v>
      </c>
      <c r="B32" s="13" t="s">
        <v>600</v>
      </c>
      <c r="C32" s="351">
        <v>1011</v>
      </c>
      <c r="D32" s="351">
        <v>180</v>
      </c>
      <c r="E32" s="351">
        <v>132333</v>
      </c>
      <c r="F32" s="351">
        <v>173767</v>
      </c>
      <c r="G32" s="352">
        <v>11.51</v>
      </c>
      <c r="H32" s="352">
        <v>12.33</v>
      </c>
      <c r="I32" s="351">
        <v>20024</v>
      </c>
      <c r="J32" s="631" t="s">
        <v>414</v>
      </c>
      <c r="K32" s="632"/>
    </row>
    <row r="33" spans="1:11">
      <c r="A33" s="341" t="s">
        <v>604</v>
      </c>
      <c r="B33" s="331" t="s">
        <v>419</v>
      </c>
      <c r="C33" s="349">
        <v>12</v>
      </c>
      <c r="D33" s="349">
        <v>102</v>
      </c>
      <c r="E33" s="349">
        <v>16286</v>
      </c>
      <c r="F33" s="349">
        <v>34800</v>
      </c>
      <c r="G33" s="350">
        <v>32.020000000000003</v>
      </c>
      <c r="H33" s="350">
        <v>21.18</v>
      </c>
      <c r="I33" s="349">
        <v>14571</v>
      </c>
      <c r="J33" s="639" t="s">
        <v>420</v>
      </c>
      <c r="K33" s="640"/>
    </row>
    <row r="34" spans="1:11">
      <c r="A34" s="24" t="s">
        <v>518</v>
      </c>
      <c r="B34" s="25" t="s">
        <v>436</v>
      </c>
      <c r="C34" s="351">
        <v>6373</v>
      </c>
      <c r="D34" s="351">
        <v>13487</v>
      </c>
      <c r="E34" s="351">
        <v>34822</v>
      </c>
      <c r="F34" s="351">
        <v>40000</v>
      </c>
      <c r="G34" s="352">
        <v>4.9400000000000004</v>
      </c>
      <c r="H34" s="352">
        <v>8</v>
      </c>
      <c r="I34" s="351">
        <v>25495</v>
      </c>
      <c r="J34" s="645" t="s">
        <v>437</v>
      </c>
      <c r="K34" s="646"/>
    </row>
    <row r="35" spans="1:11">
      <c r="A35" s="341" t="s">
        <v>611</v>
      </c>
      <c r="B35" s="331" t="s">
        <v>436</v>
      </c>
      <c r="C35" s="349">
        <v>6373</v>
      </c>
      <c r="D35" s="349">
        <v>13487</v>
      </c>
      <c r="E35" s="349">
        <v>34822</v>
      </c>
      <c r="F35" s="349">
        <v>40000</v>
      </c>
      <c r="G35" s="350">
        <v>4.9400000000000004</v>
      </c>
      <c r="H35" s="350">
        <v>8</v>
      </c>
      <c r="I35" s="349">
        <v>25495</v>
      </c>
      <c r="J35" s="639" t="s">
        <v>438</v>
      </c>
      <c r="K35" s="640"/>
    </row>
    <row r="36" spans="1:11">
      <c r="A36" s="24" t="s">
        <v>374</v>
      </c>
      <c r="B36" s="25" t="s">
        <v>445</v>
      </c>
      <c r="C36" s="351">
        <v>703</v>
      </c>
      <c r="D36" s="351">
        <v>1173</v>
      </c>
      <c r="E36" s="351">
        <v>32763</v>
      </c>
      <c r="F36" s="351">
        <v>57922</v>
      </c>
      <c r="G36" s="352">
        <v>33.42</v>
      </c>
      <c r="H36" s="352">
        <v>10.02</v>
      </c>
      <c r="I36" s="351">
        <v>20229</v>
      </c>
      <c r="J36" s="645" t="s">
        <v>446</v>
      </c>
      <c r="K36" s="646"/>
    </row>
    <row r="37" spans="1:11">
      <c r="A37" s="341" t="s">
        <v>614</v>
      </c>
      <c r="B37" s="331" t="s">
        <v>447</v>
      </c>
      <c r="C37" s="349">
        <v>36</v>
      </c>
      <c r="D37" s="349">
        <v>108</v>
      </c>
      <c r="E37" s="349">
        <v>16286</v>
      </c>
      <c r="F37" s="349">
        <v>38571</v>
      </c>
      <c r="G37" s="350">
        <v>44.44</v>
      </c>
      <c r="H37" s="350">
        <v>13.33</v>
      </c>
      <c r="I37" s="349">
        <v>12000</v>
      </c>
      <c r="J37" s="639" t="s">
        <v>449</v>
      </c>
      <c r="K37" s="640"/>
    </row>
    <row r="38" spans="1:11">
      <c r="A38" s="12" t="s">
        <v>728</v>
      </c>
      <c r="B38" s="13" t="s">
        <v>450</v>
      </c>
      <c r="C38" s="351">
        <v>684</v>
      </c>
      <c r="D38" s="351">
        <v>626</v>
      </c>
      <c r="E38" s="351">
        <v>45600</v>
      </c>
      <c r="F38" s="351">
        <v>69640</v>
      </c>
      <c r="G38" s="352">
        <v>31.02</v>
      </c>
      <c r="H38" s="352">
        <v>3.5</v>
      </c>
      <c r="I38" s="351">
        <v>21600</v>
      </c>
      <c r="J38" s="631" t="s">
        <v>451</v>
      </c>
      <c r="K38" s="632"/>
    </row>
    <row r="39" spans="1:11">
      <c r="A39" s="332" t="s">
        <v>615</v>
      </c>
      <c r="B39" s="331" t="s">
        <v>452</v>
      </c>
      <c r="C39" s="349">
        <v>-17</v>
      </c>
      <c r="D39" s="349">
        <v>439</v>
      </c>
      <c r="E39" s="349">
        <v>21565</v>
      </c>
      <c r="F39" s="349">
        <v>49638</v>
      </c>
      <c r="G39" s="350">
        <v>34.450000000000003</v>
      </c>
      <c r="H39" s="350">
        <v>22.11</v>
      </c>
      <c r="I39" s="349">
        <v>21945</v>
      </c>
      <c r="J39" s="639" t="s">
        <v>453</v>
      </c>
      <c r="K39" s="640"/>
    </row>
    <row r="40" spans="1:11" ht="27" customHeight="1">
      <c r="A40" s="663" t="s">
        <v>473</v>
      </c>
      <c r="B40" s="664"/>
      <c r="C40" s="343">
        <v>310327</v>
      </c>
      <c r="D40" s="343">
        <v>194525</v>
      </c>
      <c r="E40" s="343">
        <v>62576</v>
      </c>
      <c r="F40" s="343">
        <v>105580</v>
      </c>
      <c r="G40" s="353">
        <v>19.53</v>
      </c>
      <c r="H40" s="353">
        <v>21.2</v>
      </c>
      <c r="I40" s="548">
        <v>23871</v>
      </c>
      <c r="J40" s="665" t="s">
        <v>474</v>
      </c>
      <c r="K40" s="666"/>
    </row>
    <row r="41" spans="1:11" s="296" customFormat="1" ht="15.6" customHeight="1">
      <c r="A41" s="692" t="s">
        <v>777</v>
      </c>
      <c r="B41" s="692"/>
      <c r="C41" s="692"/>
      <c r="D41" s="692"/>
      <c r="E41" s="692"/>
      <c r="F41" s="693" t="s">
        <v>778</v>
      </c>
      <c r="G41" s="693"/>
      <c r="H41" s="693"/>
      <c r="I41" s="693"/>
      <c r="J41" s="693"/>
    </row>
  </sheetData>
  <mergeCells count="55">
    <mergeCell ref="J34:K34"/>
    <mergeCell ref="A40:B40"/>
    <mergeCell ref="J29:K29"/>
    <mergeCell ref="J40:K40"/>
    <mergeCell ref="J35:K35"/>
    <mergeCell ref="J36:K36"/>
    <mergeCell ref="J37:K37"/>
    <mergeCell ref="J38:K38"/>
    <mergeCell ref="J39:K39"/>
    <mergeCell ref="J30:K30"/>
    <mergeCell ref="J31:K31"/>
    <mergeCell ref="J32:K32"/>
    <mergeCell ref="J33:K33"/>
    <mergeCell ref="J22:K22"/>
    <mergeCell ref="J23:K23"/>
    <mergeCell ref="J24:K24"/>
    <mergeCell ref="J25:K25"/>
    <mergeCell ref="J26:K26"/>
    <mergeCell ref="J28:K28"/>
    <mergeCell ref="J27:K27"/>
    <mergeCell ref="J17:K17"/>
    <mergeCell ref="J18:K18"/>
    <mergeCell ref="J19:K19"/>
    <mergeCell ref="J20:K20"/>
    <mergeCell ref="J21:K21"/>
    <mergeCell ref="C8:D8"/>
    <mergeCell ref="G9:G10"/>
    <mergeCell ref="H9:H10"/>
    <mergeCell ref="J16:K16"/>
    <mergeCell ref="H7:H8"/>
    <mergeCell ref="I7:I8"/>
    <mergeCell ref="J7:K10"/>
    <mergeCell ref="I9:I10"/>
    <mergeCell ref="G7:G8"/>
    <mergeCell ref="J11:K11"/>
    <mergeCell ref="J12:K12"/>
    <mergeCell ref="J13:K13"/>
    <mergeCell ref="J14:K14"/>
    <mergeCell ref="J15:K15"/>
    <mergeCell ref="A41:E41"/>
    <mergeCell ref="F41:J41"/>
    <mergeCell ref="A6:B6"/>
    <mergeCell ref="C6:I6"/>
    <mergeCell ref="A2:K2"/>
    <mergeCell ref="A3:K3"/>
    <mergeCell ref="A4:K4"/>
    <mergeCell ref="A5:K5"/>
    <mergeCell ref="A7:A8"/>
    <mergeCell ref="B7:B10"/>
    <mergeCell ref="C7:D7"/>
    <mergeCell ref="E7:E8"/>
    <mergeCell ref="F7:F8"/>
    <mergeCell ref="A9:A10"/>
    <mergeCell ref="E9:E10"/>
    <mergeCell ref="F9:F10"/>
  </mergeCells>
  <printOptions horizontalCentered="1" verticalCentered="1"/>
  <pageMargins left="0" right="0" top="0" bottom="0" header="0.31496062992125984" footer="0.31496062992125984"/>
  <pageSetup paperSize="9"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4506668294322"/>
  </sheetPr>
  <dimension ref="A16"/>
  <sheetViews>
    <sheetView tabSelected="1" view="pageBreakPreview" topLeftCell="A16" zoomScaleNormal="100" zoomScaleSheetLayoutView="100" workbookViewId="0">
      <selection activeCell="I3" sqref="I3"/>
    </sheetView>
  </sheetViews>
  <sheetFormatPr defaultColWidth="8.88671875" defaultRowHeight="12.75"/>
  <cols>
    <col min="1" max="1" width="63.109375" style="1" customWidth="1"/>
    <col min="2" max="16384" width="8.88671875" style="1"/>
  </cols>
  <sheetData>
    <row r="16" spans="1:1" ht="229.5" customHeight="1">
      <c r="A16" s="2" t="s">
        <v>559</v>
      </c>
    </row>
  </sheetData>
  <printOptions horizontalCentered="1" verticalCentered="1"/>
  <pageMargins left="0" right="0" top="1.53541666666667" bottom="0.74791666666666701" header="0.31458333333333299" footer="0.31458333333333299"/>
  <pageSetup paperSize="9" orientation="landscape" r:id="rId1"/>
  <rowBreaks count="2" manualBreakCount="2">
    <brk id="15" man="1"/>
    <brk id="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4506668294322"/>
  </sheetPr>
  <dimension ref="A1:M101"/>
  <sheetViews>
    <sheetView tabSelected="1" view="pageBreakPreview" topLeftCell="A76" zoomScale="90" zoomScaleNormal="100" zoomScaleSheetLayoutView="90" workbookViewId="0">
      <selection activeCell="I3" sqref="I3"/>
    </sheetView>
  </sheetViews>
  <sheetFormatPr defaultColWidth="8.88671875" defaultRowHeight="15"/>
  <cols>
    <col min="1" max="1" width="5.77734375" style="53" customWidth="1"/>
    <col min="2" max="2" width="40.77734375" style="31" customWidth="1"/>
    <col min="3" max="4" width="8.109375" style="33" customWidth="1"/>
    <col min="5" max="5" width="7.21875" style="33" customWidth="1"/>
    <col min="6" max="6" width="7.77734375" style="33" customWidth="1"/>
    <col min="7" max="8" width="6.77734375" style="33" customWidth="1"/>
    <col min="9" max="9" width="40.77734375" style="33" customWidth="1"/>
    <col min="10" max="10" width="5.77734375" style="33" customWidth="1"/>
    <col min="11" max="16384" width="8.88671875" style="33"/>
  </cols>
  <sheetData>
    <row r="1" spans="1:13" s="29" customFormat="1">
      <c r="A1" s="39"/>
      <c r="B1" s="39"/>
      <c r="C1" s="39"/>
      <c r="D1" s="39"/>
      <c r="E1" s="39"/>
      <c r="F1" s="39"/>
      <c r="G1" s="39"/>
      <c r="H1" s="39"/>
      <c r="I1" s="39"/>
      <c r="J1" s="39"/>
      <c r="K1" s="39"/>
      <c r="L1" s="39"/>
      <c r="M1" s="39"/>
    </row>
    <row r="2" spans="1:13" ht="20.25">
      <c r="A2" s="679" t="s">
        <v>476</v>
      </c>
      <c r="B2" s="679"/>
      <c r="C2" s="679"/>
      <c r="D2" s="679"/>
      <c r="E2" s="679"/>
      <c r="F2" s="679"/>
      <c r="G2" s="679"/>
      <c r="H2" s="679"/>
      <c r="I2" s="679"/>
      <c r="J2" s="679"/>
    </row>
    <row r="3" spans="1:13" ht="20.25">
      <c r="A3" s="679" t="s">
        <v>560</v>
      </c>
      <c r="B3" s="679"/>
      <c r="C3" s="679"/>
      <c r="D3" s="679"/>
      <c r="E3" s="679"/>
      <c r="F3" s="679"/>
      <c r="G3" s="679"/>
      <c r="H3" s="679"/>
      <c r="I3" s="679"/>
      <c r="J3" s="679"/>
    </row>
    <row r="4" spans="1:13" ht="15.75" customHeight="1">
      <c r="A4" s="751" t="s">
        <v>478</v>
      </c>
      <c r="B4" s="751"/>
      <c r="C4" s="751"/>
      <c r="D4" s="751"/>
      <c r="E4" s="751"/>
      <c r="F4" s="751"/>
      <c r="G4" s="751"/>
      <c r="H4" s="751"/>
      <c r="I4" s="751"/>
      <c r="J4" s="751"/>
    </row>
    <row r="5" spans="1:13" ht="15.75" customHeight="1">
      <c r="A5" s="751" t="s">
        <v>538</v>
      </c>
      <c r="B5" s="751"/>
      <c r="C5" s="751"/>
      <c r="D5" s="751"/>
      <c r="E5" s="751"/>
      <c r="F5" s="751"/>
      <c r="G5" s="751"/>
      <c r="H5" s="751"/>
      <c r="I5" s="751"/>
      <c r="J5" s="751"/>
    </row>
    <row r="6" spans="1:13" ht="15.75">
      <c r="A6" s="752" t="s">
        <v>561</v>
      </c>
      <c r="B6" s="752"/>
      <c r="C6" s="753">
        <v>2020</v>
      </c>
      <c r="D6" s="753"/>
      <c r="E6" s="753"/>
      <c r="F6" s="753"/>
      <c r="G6" s="753"/>
      <c r="H6" s="753"/>
      <c r="I6" s="754" t="s">
        <v>562</v>
      </c>
      <c r="J6" s="754"/>
    </row>
    <row r="7" spans="1:13" ht="15" customHeight="1">
      <c r="A7" s="727" t="s">
        <v>276</v>
      </c>
      <c r="B7" s="727" t="s">
        <v>277</v>
      </c>
      <c r="C7" s="755" t="s">
        <v>482</v>
      </c>
      <c r="D7" s="756"/>
      <c r="E7" s="757"/>
      <c r="F7" s="755" t="s">
        <v>483</v>
      </c>
      <c r="G7" s="756"/>
      <c r="H7" s="757"/>
      <c r="I7" s="730" t="s">
        <v>484</v>
      </c>
      <c r="J7" s="731"/>
    </row>
    <row r="8" spans="1:13">
      <c r="A8" s="728"/>
      <c r="B8" s="728"/>
      <c r="C8" s="744" t="s">
        <v>485</v>
      </c>
      <c r="D8" s="745"/>
      <c r="E8" s="746"/>
      <c r="F8" s="744" t="s">
        <v>486</v>
      </c>
      <c r="G8" s="745"/>
      <c r="H8" s="746"/>
      <c r="I8" s="732"/>
      <c r="J8" s="733"/>
    </row>
    <row r="9" spans="1:13">
      <c r="A9" s="728"/>
      <c r="B9" s="728"/>
      <c r="C9" s="79" t="s">
        <v>474</v>
      </c>
      <c r="D9" s="79" t="s">
        <v>487</v>
      </c>
      <c r="E9" s="79" t="s">
        <v>488</v>
      </c>
      <c r="F9" s="79" t="s">
        <v>474</v>
      </c>
      <c r="G9" s="79" t="s">
        <v>487</v>
      </c>
      <c r="H9" s="79" t="s">
        <v>488</v>
      </c>
      <c r="I9" s="732"/>
      <c r="J9" s="733"/>
    </row>
    <row r="10" spans="1:13">
      <c r="A10" s="729"/>
      <c r="B10" s="729"/>
      <c r="C10" s="76" t="s">
        <v>473</v>
      </c>
      <c r="D10" s="76" t="s">
        <v>489</v>
      </c>
      <c r="E10" s="76" t="s">
        <v>490</v>
      </c>
      <c r="F10" s="76" t="s">
        <v>473</v>
      </c>
      <c r="G10" s="76" t="s">
        <v>489</v>
      </c>
      <c r="H10" s="76" t="s">
        <v>490</v>
      </c>
      <c r="I10" s="734"/>
      <c r="J10" s="735"/>
    </row>
    <row r="11" spans="1:13">
      <c r="A11" s="113" t="s">
        <v>287</v>
      </c>
      <c r="B11" s="114" t="s">
        <v>288</v>
      </c>
      <c r="C11" s="48">
        <v>11639110</v>
      </c>
      <c r="D11" s="14">
        <v>6784635</v>
      </c>
      <c r="E11" s="14">
        <v>4854475</v>
      </c>
      <c r="F11" s="48">
        <v>32304</v>
      </c>
      <c r="G11" s="14">
        <v>27354</v>
      </c>
      <c r="H11" s="14">
        <v>4950</v>
      </c>
      <c r="I11" s="747" t="s">
        <v>290</v>
      </c>
      <c r="J11" s="748"/>
    </row>
    <row r="12" spans="1:13" s="540" customFormat="1">
      <c r="A12" s="115" t="s">
        <v>291</v>
      </c>
      <c r="B12" s="542" t="s">
        <v>292</v>
      </c>
      <c r="C12" s="49">
        <v>9739793</v>
      </c>
      <c r="D12" s="16">
        <v>5006485</v>
      </c>
      <c r="E12" s="16">
        <v>4733308</v>
      </c>
      <c r="F12" s="49">
        <v>14742</v>
      </c>
      <c r="G12" s="16">
        <v>9951</v>
      </c>
      <c r="H12" s="540">
        <v>4791</v>
      </c>
      <c r="I12" s="736" t="s">
        <v>293</v>
      </c>
      <c r="J12" s="737"/>
    </row>
    <row r="13" spans="1:13">
      <c r="A13" s="354" t="s">
        <v>294</v>
      </c>
      <c r="B13" s="355" t="s">
        <v>295</v>
      </c>
      <c r="C13" s="48">
        <v>158235</v>
      </c>
      <c r="D13" s="14">
        <v>138656</v>
      </c>
      <c r="E13" s="14">
        <v>19579</v>
      </c>
      <c r="F13" s="48">
        <v>1883</v>
      </c>
      <c r="G13" s="14">
        <v>1853</v>
      </c>
      <c r="H13" s="485">
        <v>30</v>
      </c>
      <c r="I13" s="721" t="s">
        <v>296</v>
      </c>
      <c r="J13" s="722"/>
    </row>
    <row r="14" spans="1:13" s="540" customFormat="1">
      <c r="A14" s="117" t="s">
        <v>297</v>
      </c>
      <c r="B14" s="541" t="s">
        <v>298</v>
      </c>
      <c r="C14" s="49">
        <v>158235</v>
      </c>
      <c r="D14" s="16">
        <v>138656</v>
      </c>
      <c r="E14" s="16">
        <v>19579</v>
      </c>
      <c r="F14" s="49">
        <v>1883</v>
      </c>
      <c r="G14" s="16">
        <v>1853</v>
      </c>
      <c r="H14" s="16">
        <v>30</v>
      </c>
      <c r="I14" s="723" t="s">
        <v>299</v>
      </c>
      <c r="J14" s="724"/>
    </row>
    <row r="15" spans="1:13" s="100" customFormat="1">
      <c r="A15" s="507" t="s">
        <v>300</v>
      </c>
      <c r="B15" s="508" t="s">
        <v>301</v>
      </c>
      <c r="C15" s="509">
        <v>1741082</v>
      </c>
      <c r="D15" s="485">
        <v>1639494</v>
      </c>
      <c r="E15" s="485">
        <v>101588</v>
      </c>
      <c r="F15" s="509">
        <v>15679</v>
      </c>
      <c r="G15" s="485">
        <v>15550</v>
      </c>
      <c r="H15" s="485">
        <v>129</v>
      </c>
      <c r="I15" s="749" t="s">
        <v>302</v>
      </c>
      <c r="J15" s="750"/>
    </row>
    <row r="16" spans="1:13" s="540" customFormat="1">
      <c r="A16" s="117" t="s">
        <v>303</v>
      </c>
      <c r="B16" s="541" t="s">
        <v>304</v>
      </c>
      <c r="C16" s="49">
        <v>1741082</v>
      </c>
      <c r="D16" s="16">
        <v>1639494</v>
      </c>
      <c r="E16" s="16">
        <v>101588</v>
      </c>
      <c r="F16" s="49">
        <v>15679</v>
      </c>
      <c r="G16" s="16">
        <v>15550</v>
      </c>
      <c r="H16" s="16">
        <v>129</v>
      </c>
      <c r="I16" s="723" t="s">
        <v>305</v>
      </c>
      <c r="J16" s="724"/>
    </row>
    <row r="17" spans="1:10" s="100" customFormat="1">
      <c r="A17" s="119" t="s">
        <v>306</v>
      </c>
      <c r="B17" s="543" t="s">
        <v>307</v>
      </c>
      <c r="C17" s="509">
        <v>8226430</v>
      </c>
      <c r="D17" s="485">
        <v>6496980</v>
      </c>
      <c r="E17" s="485">
        <v>1729450</v>
      </c>
      <c r="F17" s="509">
        <v>101242</v>
      </c>
      <c r="G17" s="485">
        <v>98888</v>
      </c>
      <c r="H17" s="485">
        <v>2354</v>
      </c>
      <c r="I17" s="742" t="s">
        <v>308</v>
      </c>
      <c r="J17" s="743"/>
    </row>
    <row r="18" spans="1:10" s="540" customFormat="1">
      <c r="A18" s="115">
        <v>10</v>
      </c>
      <c r="B18" s="542" t="s">
        <v>309</v>
      </c>
      <c r="C18" s="49">
        <v>418433</v>
      </c>
      <c r="D18" s="16">
        <v>409966</v>
      </c>
      <c r="E18" s="16">
        <v>8467</v>
      </c>
      <c r="F18" s="49">
        <v>10508</v>
      </c>
      <c r="G18" s="16">
        <v>10476</v>
      </c>
      <c r="H18" s="16">
        <v>32</v>
      </c>
      <c r="I18" s="736" t="s">
        <v>310</v>
      </c>
      <c r="J18" s="737"/>
    </row>
    <row r="19" spans="1:10">
      <c r="A19" s="121">
        <v>1010</v>
      </c>
      <c r="B19" s="122" t="s">
        <v>311</v>
      </c>
      <c r="C19" s="48">
        <v>7072</v>
      </c>
      <c r="D19" s="14">
        <v>3699</v>
      </c>
      <c r="E19" s="14">
        <v>3373</v>
      </c>
      <c r="F19" s="48">
        <v>108</v>
      </c>
      <c r="G19" s="14">
        <v>102</v>
      </c>
      <c r="H19" s="14">
        <v>6</v>
      </c>
      <c r="I19" s="725" t="s">
        <v>312</v>
      </c>
      <c r="J19" s="726"/>
    </row>
    <row r="20" spans="1:10">
      <c r="A20" s="117">
        <v>1020</v>
      </c>
      <c r="B20" s="118" t="s">
        <v>732</v>
      </c>
      <c r="C20" s="49">
        <v>1586</v>
      </c>
      <c r="D20" s="16">
        <v>1586</v>
      </c>
      <c r="E20" s="16">
        <v>0</v>
      </c>
      <c r="F20" s="49">
        <v>31</v>
      </c>
      <c r="G20" s="16">
        <v>31</v>
      </c>
      <c r="H20" s="16">
        <v>0</v>
      </c>
      <c r="I20" s="723" t="s">
        <v>731</v>
      </c>
      <c r="J20" s="724"/>
    </row>
    <row r="21" spans="1:10">
      <c r="A21" s="121">
        <v>1030</v>
      </c>
      <c r="B21" s="122" t="s">
        <v>313</v>
      </c>
      <c r="C21" s="48">
        <v>15587</v>
      </c>
      <c r="D21" s="14">
        <v>15506</v>
      </c>
      <c r="E21" s="14">
        <v>81</v>
      </c>
      <c r="F21" s="48">
        <v>400</v>
      </c>
      <c r="G21" s="14">
        <v>397</v>
      </c>
      <c r="H21" s="14">
        <v>3</v>
      </c>
      <c r="I21" s="725" t="s">
        <v>314</v>
      </c>
      <c r="J21" s="726"/>
    </row>
    <row r="22" spans="1:10">
      <c r="A22" s="121" t="s">
        <v>734</v>
      </c>
      <c r="B22" s="122" t="s">
        <v>779</v>
      </c>
      <c r="C22" s="48">
        <v>2040</v>
      </c>
      <c r="D22" s="14">
        <v>2040</v>
      </c>
      <c r="E22" s="14">
        <v>0</v>
      </c>
      <c r="F22" s="48">
        <v>79</v>
      </c>
      <c r="G22" s="14">
        <v>79</v>
      </c>
      <c r="H22" s="14">
        <v>0</v>
      </c>
      <c r="I22" s="725" t="s">
        <v>780</v>
      </c>
      <c r="J22" s="726"/>
    </row>
    <row r="23" spans="1:10">
      <c r="A23" s="117">
        <v>1050</v>
      </c>
      <c r="B23" s="118" t="s">
        <v>315</v>
      </c>
      <c r="C23" s="49">
        <v>145796</v>
      </c>
      <c r="D23" s="16">
        <v>145397</v>
      </c>
      <c r="E23" s="16">
        <v>399</v>
      </c>
      <c r="F23" s="49">
        <v>2915</v>
      </c>
      <c r="G23" s="16">
        <v>2913</v>
      </c>
      <c r="H23" s="16">
        <v>2</v>
      </c>
      <c r="I23" s="723" t="s">
        <v>316</v>
      </c>
      <c r="J23" s="724"/>
    </row>
    <row r="24" spans="1:10">
      <c r="A24" s="121">
        <v>1061</v>
      </c>
      <c r="B24" s="122" t="s">
        <v>317</v>
      </c>
      <c r="C24" s="48">
        <v>75205</v>
      </c>
      <c r="D24" s="14">
        <v>74776</v>
      </c>
      <c r="E24" s="14">
        <v>429</v>
      </c>
      <c r="F24" s="48">
        <v>2235</v>
      </c>
      <c r="G24" s="14">
        <v>2231</v>
      </c>
      <c r="H24" s="14">
        <v>4</v>
      </c>
      <c r="I24" s="725" t="s">
        <v>318</v>
      </c>
      <c r="J24" s="726"/>
    </row>
    <row r="25" spans="1:10">
      <c r="A25" s="117">
        <v>1071</v>
      </c>
      <c r="B25" s="118" t="s">
        <v>319</v>
      </c>
      <c r="C25" s="49">
        <v>142231</v>
      </c>
      <c r="D25" s="16">
        <v>141947</v>
      </c>
      <c r="E25" s="16">
        <v>284</v>
      </c>
      <c r="F25" s="49">
        <v>3971</v>
      </c>
      <c r="G25" s="16">
        <v>3963</v>
      </c>
      <c r="H25" s="16">
        <v>8</v>
      </c>
      <c r="I25" s="723" t="s">
        <v>320</v>
      </c>
      <c r="J25" s="724"/>
    </row>
    <row r="26" spans="1:10">
      <c r="A26" s="121">
        <v>1073</v>
      </c>
      <c r="B26" s="122" t="s">
        <v>321</v>
      </c>
      <c r="C26" s="48">
        <v>17361</v>
      </c>
      <c r="D26" s="14">
        <v>14786</v>
      </c>
      <c r="E26" s="14">
        <v>2575</v>
      </c>
      <c r="F26" s="48">
        <v>452</v>
      </c>
      <c r="G26" s="14">
        <v>448</v>
      </c>
      <c r="H26" s="14">
        <v>4</v>
      </c>
      <c r="I26" s="725" t="s">
        <v>323</v>
      </c>
      <c r="J26" s="726"/>
    </row>
    <row r="27" spans="1:10">
      <c r="A27" s="117">
        <v>1079</v>
      </c>
      <c r="B27" s="118" t="s">
        <v>324</v>
      </c>
      <c r="C27" s="49">
        <v>8775</v>
      </c>
      <c r="D27" s="16">
        <v>7449</v>
      </c>
      <c r="E27" s="16">
        <v>1326</v>
      </c>
      <c r="F27" s="49">
        <v>244</v>
      </c>
      <c r="G27" s="16">
        <v>241</v>
      </c>
      <c r="H27" s="16">
        <v>3</v>
      </c>
      <c r="I27" s="723" t="s">
        <v>326</v>
      </c>
      <c r="J27" s="724"/>
    </row>
    <row r="28" spans="1:10">
      <c r="A28" s="121">
        <v>1080</v>
      </c>
      <c r="B28" s="122" t="s">
        <v>327</v>
      </c>
      <c r="C28" s="48">
        <v>2780</v>
      </c>
      <c r="D28" s="14">
        <v>2780</v>
      </c>
      <c r="E28" s="14">
        <v>0</v>
      </c>
      <c r="F28" s="48">
        <v>73</v>
      </c>
      <c r="G28" s="14">
        <v>71</v>
      </c>
      <c r="H28" s="14">
        <v>2</v>
      </c>
      <c r="I28" s="725" t="s">
        <v>328</v>
      </c>
      <c r="J28" s="726"/>
    </row>
    <row r="29" spans="1:10">
      <c r="A29" s="115">
        <v>11</v>
      </c>
      <c r="B29" s="116" t="s">
        <v>329</v>
      </c>
      <c r="C29" s="49">
        <v>137208</v>
      </c>
      <c r="D29" s="16">
        <v>135642</v>
      </c>
      <c r="E29" s="16">
        <v>1566</v>
      </c>
      <c r="F29" s="49">
        <v>3016</v>
      </c>
      <c r="G29" s="16">
        <v>3012</v>
      </c>
      <c r="H29" s="16">
        <v>4</v>
      </c>
      <c r="I29" s="736" t="s">
        <v>330</v>
      </c>
      <c r="J29" s="737"/>
    </row>
    <row r="30" spans="1:10" s="100" customFormat="1" ht="22.5">
      <c r="A30" s="121">
        <v>1105</v>
      </c>
      <c r="B30" s="122" t="s">
        <v>331</v>
      </c>
      <c r="C30" s="48">
        <v>43988</v>
      </c>
      <c r="D30" s="14">
        <v>43988</v>
      </c>
      <c r="E30" s="14">
        <v>0</v>
      </c>
      <c r="F30" s="48">
        <v>623</v>
      </c>
      <c r="G30" s="14">
        <v>623</v>
      </c>
      <c r="H30" s="14">
        <v>0</v>
      </c>
      <c r="I30" s="725" t="s">
        <v>332</v>
      </c>
      <c r="J30" s="726"/>
    </row>
    <row r="31" spans="1:10">
      <c r="A31" s="117">
        <v>1106</v>
      </c>
      <c r="B31" s="118" t="s">
        <v>333</v>
      </c>
      <c r="C31" s="49">
        <v>93220</v>
      </c>
      <c r="D31" s="16">
        <v>91654</v>
      </c>
      <c r="E31" s="16">
        <v>1566</v>
      </c>
      <c r="F31" s="49">
        <v>2393</v>
      </c>
      <c r="G31" s="16">
        <v>2389</v>
      </c>
      <c r="H31" s="16">
        <v>4</v>
      </c>
      <c r="I31" s="723" t="s">
        <v>334</v>
      </c>
      <c r="J31" s="724"/>
    </row>
    <row r="32" spans="1:10">
      <c r="A32" s="354">
        <v>13</v>
      </c>
      <c r="B32" s="355" t="s">
        <v>335</v>
      </c>
      <c r="C32" s="48">
        <v>11376</v>
      </c>
      <c r="D32" s="14">
        <v>11198</v>
      </c>
      <c r="E32" s="14">
        <v>178</v>
      </c>
      <c r="F32" s="48">
        <v>551</v>
      </c>
      <c r="G32" s="14">
        <v>541</v>
      </c>
      <c r="H32" s="14">
        <v>10</v>
      </c>
      <c r="I32" s="721" t="s">
        <v>336</v>
      </c>
      <c r="J32" s="722"/>
    </row>
    <row r="33" spans="1:10">
      <c r="A33" s="117">
        <v>1392</v>
      </c>
      <c r="B33" s="118" t="s">
        <v>337</v>
      </c>
      <c r="C33" s="49">
        <v>9425</v>
      </c>
      <c r="D33" s="16">
        <v>9247</v>
      </c>
      <c r="E33" s="16">
        <v>178</v>
      </c>
      <c r="F33" s="49">
        <v>499</v>
      </c>
      <c r="G33" s="16">
        <v>491</v>
      </c>
      <c r="H33" s="16">
        <v>8</v>
      </c>
      <c r="I33" s="723" t="s">
        <v>338</v>
      </c>
      <c r="J33" s="724"/>
    </row>
    <row r="34" spans="1:10" s="100" customFormat="1">
      <c r="A34" s="121">
        <v>1393</v>
      </c>
      <c r="B34" s="122" t="s">
        <v>339</v>
      </c>
      <c r="C34" s="48">
        <v>1951</v>
      </c>
      <c r="D34" s="14">
        <v>1951</v>
      </c>
      <c r="E34" s="14">
        <v>0</v>
      </c>
      <c r="F34" s="48">
        <v>52</v>
      </c>
      <c r="G34" s="14">
        <v>50</v>
      </c>
      <c r="H34" s="14">
        <v>2</v>
      </c>
      <c r="I34" s="725" t="s">
        <v>341</v>
      </c>
      <c r="J34" s="726"/>
    </row>
    <row r="35" spans="1:10" s="100" customFormat="1">
      <c r="A35" s="115">
        <v>14</v>
      </c>
      <c r="B35" s="116" t="s">
        <v>342</v>
      </c>
      <c r="C35" s="49">
        <v>139209</v>
      </c>
      <c r="D35" s="16">
        <v>133358</v>
      </c>
      <c r="E35" s="16">
        <v>5851</v>
      </c>
      <c r="F35" s="49">
        <v>6609</v>
      </c>
      <c r="G35" s="16">
        <v>6574</v>
      </c>
      <c r="H35" s="16">
        <v>35</v>
      </c>
      <c r="I35" s="736" t="s">
        <v>343</v>
      </c>
      <c r="J35" s="737"/>
    </row>
    <row r="36" spans="1:10">
      <c r="A36" s="121">
        <v>1411</v>
      </c>
      <c r="B36" s="122" t="s">
        <v>344</v>
      </c>
      <c r="C36" s="48">
        <v>7313</v>
      </c>
      <c r="D36" s="14">
        <v>7313</v>
      </c>
      <c r="E36" s="14">
        <v>0</v>
      </c>
      <c r="F36" s="48">
        <v>257</v>
      </c>
      <c r="G36" s="14">
        <v>248</v>
      </c>
      <c r="H36" s="14">
        <v>9</v>
      </c>
      <c r="I36" s="725" t="s">
        <v>345</v>
      </c>
      <c r="J36" s="726"/>
    </row>
    <row r="37" spans="1:10" s="100" customFormat="1">
      <c r="A37" s="117">
        <v>1412</v>
      </c>
      <c r="B37" s="118" t="s">
        <v>346</v>
      </c>
      <c r="C37" s="49">
        <v>131657</v>
      </c>
      <c r="D37" s="16">
        <v>125806</v>
      </c>
      <c r="E37" s="16">
        <v>5851</v>
      </c>
      <c r="F37" s="49">
        <v>6341</v>
      </c>
      <c r="G37" s="16">
        <v>6316</v>
      </c>
      <c r="H37" s="16">
        <v>25</v>
      </c>
      <c r="I37" s="723" t="s">
        <v>576</v>
      </c>
      <c r="J37" s="724"/>
    </row>
    <row r="38" spans="1:10">
      <c r="A38" s="121">
        <v>1430</v>
      </c>
      <c r="B38" s="122" t="s">
        <v>716</v>
      </c>
      <c r="C38" s="48">
        <v>239</v>
      </c>
      <c r="D38" s="14">
        <v>239</v>
      </c>
      <c r="E38" s="14">
        <v>0</v>
      </c>
      <c r="F38" s="48">
        <v>11</v>
      </c>
      <c r="G38" s="14">
        <v>10</v>
      </c>
      <c r="H38" s="14">
        <v>1</v>
      </c>
      <c r="I38" s="725" t="s">
        <v>730</v>
      </c>
      <c r="J38" s="726"/>
    </row>
    <row r="39" spans="1:10" s="100" customFormat="1">
      <c r="A39" s="115">
        <v>15</v>
      </c>
      <c r="B39" s="116" t="s">
        <v>348</v>
      </c>
      <c r="C39" s="49">
        <v>1480</v>
      </c>
      <c r="D39" s="16">
        <v>1480</v>
      </c>
      <c r="E39" s="16">
        <v>0</v>
      </c>
      <c r="F39" s="49">
        <v>64</v>
      </c>
      <c r="G39" s="16">
        <v>63</v>
      </c>
      <c r="H39" s="16">
        <v>1</v>
      </c>
      <c r="I39" s="736" t="s">
        <v>349</v>
      </c>
      <c r="J39" s="737"/>
    </row>
    <row r="40" spans="1:10">
      <c r="A40" s="121">
        <v>1520</v>
      </c>
      <c r="B40" s="122" t="s">
        <v>350</v>
      </c>
      <c r="C40" s="48">
        <v>1480</v>
      </c>
      <c r="D40" s="14">
        <v>1480</v>
      </c>
      <c r="E40" s="14">
        <v>0</v>
      </c>
      <c r="F40" s="48">
        <v>64</v>
      </c>
      <c r="G40" s="14">
        <v>63</v>
      </c>
      <c r="H40" s="14">
        <v>1</v>
      </c>
      <c r="I40" s="725" t="s">
        <v>351</v>
      </c>
      <c r="J40" s="726"/>
    </row>
    <row r="41" spans="1:10" ht="33.75">
      <c r="A41" s="467">
        <v>16</v>
      </c>
      <c r="B41" s="464" t="s">
        <v>352</v>
      </c>
      <c r="C41" s="465">
        <v>200002</v>
      </c>
      <c r="D41" s="466">
        <v>200002</v>
      </c>
      <c r="E41" s="466">
        <v>0</v>
      </c>
      <c r="F41" s="465">
        <v>5029</v>
      </c>
      <c r="G41" s="466">
        <v>5021</v>
      </c>
      <c r="H41" s="466">
        <v>8</v>
      </c>
      <c r="I41" s="738" t="s">
        <v>353</v>
      </c>
      <c r="J41" s="739"/>
    </row>
    <row r="42" spans="1:10">
      <c r="A42" s="121">
        <v>1622</v>
      </c>
      <c r="B42" s="122" t="s">
        <v>354</v>
      </c>
      <c r="C42" s="48">
        <v>200002</v>
      </c>
      <c r="D42" s="14">
        <v>200002</v>
      </c>
      <c r="E42" s="14">
        <v>0</v>
      </c>
      <c r="F42" s="48">
        <v>5029</v>
      </c>
      <c r="G42" s="14">
        <v>5021</v>
      </c>
      <c r="H42" s="14">
        <v>8</v>
      </c>
      <c r="I42" s="725" t="s">
        <v>355</v>
      </c>
      <c r="J42" s="726"/>
    </row>
    <row r="43" spans="1:10" s="100" customFormat="1">
      <c r="A43" s="123" t="s">
        <v>41</v>
      </c>
      <c r="B43" s="22" t="s">
        <v>356</v>
      </c>
      <c r="C43" s="462">
        <v>46191</v>
      </c>
      <c r="D43" s="463">
        <v>42300</v>
      </c>
      <c r="E43" s="463">
        <v>3891</v>
      </c>
      <c r="F43" s="462">
        <v>1363</v>
      </c>
      <c r="G43" s="463">
        <v>1352</v>
      </c>
      <c r="H43" s="463">
        <v>11</v>
      </c>
      <c r="I43" s="740" t="s">
        <v>357</v>
      </c>
      <c r="J43" s="741"/>
    </row>
    <row r="44" spans="1:10" ht="22.5">
      <c r="A44" s="121">
        <v>1702</v>
      </c>
      <c r="B44" s="122" t="s">
        <v>358</v>
      </c>
      <c r="C44" s="48">
        <v>30962</v>
      </c>
      <c r="D44" s="14">
        <v>28591</v>
      </c>
      <c r="E44" s="14">
        <v>2371</v>
      </c>
      <c r="F44" s="48">
        <v>830</v>
      </c>
      <c r="G44" s="14">
        <v>823</v>
      </c>
      <c r="H44" s="14">
        <v>7</v>
      </c>
      <c r="I44" s="725" t="s">
        <v>359</v>
      </c>
      <c r="J44" s="726"/>
    </row>
    <row r="45" spans="1:10" s="100" customFormat="1">
      <c r="A45" s="117">
        <v>1709</v>
      </c>
      <c r="B45" s="118" t="s">
        <v>360</v>
      </c>
      <c r="C45" s="49">
        <v>15229</v>
      </c>
      <c r="D45" s="16">
        <v>13709</v>
      </c>
      <c r="E45" s="16">
        <v>1520</v>
      </c>
      <c r="F45" s="49">
        <v>533</v>
      </c>
      <c r="G45" s="16">
        <v>529</v>
      </c>
      <c r="H45" s="16">
        <v>4</v>
      </c>
      <c r="I45" s="723" t="s">
        <v>361</v>
      </c>
      <c r="J45" s="724"/>
    </row>
    <row r="46" spans="1:10">
      <c r="A46" s="354">
        <v>18</v>
      </c>
      <c r="B46" s="355" t="s">
        <v>362</v>
      </c>
      <c r="C46" s="48">
        <v>290728</v>
      </c>
      <c r="D46" s="14">
        <v>262612</v>
      </c>
      <c r="E46" s="14">
        <v>28116</v>
      </c>
      <c r="F46" s="48">
        <v>3581</v>
      </c>
      <c r="G46" s="14">
        <v>3482</v>
      </c>
      <c r="H46" s="14">
        <v>99</v>
      </c>
      <c r="I46" s="721" t="s">
        <v>365</v>
      </c>
      <c r="J46" s="722"/>
    </row>
    <row r="47" spans="1:10" s="100" customFormat="1">
      <c r="A47" s="117">
        <v>1811</v>
      </c>
      <c r="B47" s="118" t="s">
        <v>366</v>
      </c>
      <c r="C47" s="49">
        <v>288113</v>
      </c>
      <c r="D47" s="16">
        <v>260017</v>
      </c>
      <c r="E47" s="16">
        <v>28096</v>
      </c>
      <c r="F47" s="49">
        <v>3544</v>
      </c>
      <c r="G47" s="16">
        <v>3446</v>
      </c>
      <c r="H47" s="16">
        <v>98</v>
      </c>
      <c r="I47" s="723" t="s">
        <v>368</v>
      </c>
      <c r="J47" s="724"/>
    </row>
    <row r="48" spans="1:10">
      <c r="A48" s="121">
        <v>1820</v>
      </c>
      <c r="B48" s="122" t="s">
        <v>369</v>
      </c>
      <c r="C48" s="48">
        <v>2615</v>
      </c>
      <c r="D48" s="14">
        <v>2595</v>
      </c>
      <c r="E48" s="14">
        <v>20</v>
      </c>
      <c r="F48" s="48">
        <v>37</v>
      </c>
      <c r="G48" s="14">
        <v>36</v>
      </c>
      <c r="H48" s="14">
        <v>1</v>
      </c>
      <c r="I48" s="725" t="s">
        <v>370</v>
      </c>
      <c r="J48" s="726"/>
    </row>
    <row r="49" spans="1:10">
      <c r="A49" s="115">
        <v>19</v>
      </c>
      <c r="B49" s="116" t="s">
        <v>371</v>
      </c>
      <c r="C49" s="49">
        <v>472372</v>
      </c>
      <c r="D49" s="16">
        <v>282823</v>
      </c>
      <c r="E49" s="16">
        <v>189549</v>
      </c>
      <c r="F49" s="49">
        <v>861</v>
      </c>
      <c r="G49" s="16">
        <v>707</v>
      </c>
      <c r="H49" s="16">
        <v>154</v>
      </c>
      <c r="I49" s="736" t="s">
        <v>372</v>
      </c>
      <c r="J49" s="737"/>
    </row>
    <row r="50" spans="1:10" s="100" customFormat="1">
      <c r="A50" s="354">
        <v>20</v>
      </c>
      <c r="B50" s="355" t="s">
        <v>373</v>
      </c>
      <c r="C50" s="48">
        <v>3120796</v>
      </c>
      <c r="D50" s="14">
        <v>1890520</v>
      </c>
      <c r="E50" s="14">
        <v>1230276</v>
      </c>
      <c r="F50" s="48">
        <v>8190</v>
      </c>
      <c r="G50" s="14">
        <v>6683</v>
      </c>
      <c r="H50" s="14">
        <v>1507</v>
      </c>
      <c r="I50" s="721" t="s">
        <v>375</v>
      </c>
      <c r="J50" s="722"/>
    </row>
    <row r="51" spans="1:10" ht="22.5">
      <c r="A51" s="115">
        <v>21</v>
      </c>
      <c r="B51" s="116" t="s">
        <v>376</v>
      </c>
      <c r="C51" s="49">
        <v>6996</v>
      </c>
      <c r="D51" s="16">
        <v>6996</v>
      </c>
      <c r="E51" s="16">
        <v>0</v>
      </c>
      <c r="F51" s="49">
        <v>291</v>
      </c>
      <c r="G51" s="16">
        <v>290</v>
      </c>
      <c r="H51" s="16">
        <v>1</v>
      </c>
      <c r="I51" s="736" t="s">
        <v>377</v>
      </c>
      <c r="J51" s="737"/>
    </row>
    <row r="52" spans="1:10" ht="22.5">
      <c r="A52" s="121">
        <v>2100</v>
      </c>
      <c r="B52" s="122" t="s">
        <v>378</v>
      </c>
      <c r="C52" s="48">
        <v>6996</v>
      </c>
      <c r="D52" s="14">
        <v>6996</v>
      </c>
      <c r="E52" s="14">
        <v>0</v>
      </c>
      <c r="F52" s="48">
        <v>291</v>
      </c>
      <c r="G52" s="14">
        <v>290</v>
      </c>
      <c r="H52" s="14">
        <v>1</v>
      </c>
      <c r="I52" s="725" t="s">
        <v>379</v>
      </c>
      <c r="J52" s="726"/>
    </row>
    <row r="53" spans="1:10" s="100" customFormat="1">
      <c r="A53" s="115">
        <v>22</v>
      </c>
      <c r="B53" s="116" t="s">
        <v>380</v>
      </c>
      <c r="C53" s="49">
        <v>298261</v>
      </c>
      <c r="D53" s="16">
        <v>286539</v>
      </c>
      <c r="E53" s="16">
        <v>11722</v>
      </c>
      <c r="F53" s="49">
        <v>6945</v>
      </c>
      <c r="G53" s="16">
        <v>6893</v>
      </c>
      <c r="H53" s="16">
        <v>52</v>
      </c>
      <c r="I53" s="736" t="s">
        <v>381</v>
      </c>
      <c r="J53" s="737"/>
    </row>
    <row r="54" spans="1:10" ht="22.5">
      <c r="A54" s="121">
        <v>2211</v>
      </c>
      <c r="B54" s="122" t="s">
        <v>382</v>
      </c>
      <c r="C54" s="48">
        <v>1853</v>
      </c>
      <c r="D54" s="14">
        <v>1853</v>
      </c>
      <c r="E54" s="14">
        <v>0</v>
      </c>
      <c r="F54" s="48">
        <v>43</v>
      </c>
      <c r="G54" s="14">
        <v>43</v>
      </c>
      <c r="H54" s="14">
        <v>0</v>
      </c>
      <c r="I54" s="725" t="s">
        <v>383</v>
      </c>
      <c r="J54" s="726"/>
    </row>
    <row r="55" spans="1:10" s="100" customFormat="1">
      <c r="A55" s="117">
        <v>2220</v>
      </c>
      <c r="B55" s="118" t="s">
        <v>384</v>
      </c>
      <c r="C55" s="49">
        <v>296408</v>
      </c>
      <c r="D55" s="16">
        <v>284686</v>
      </c>
      <c r="E55" s="16">
        <v>11722</v>
      </c>
      <c r="F55" s="49">
        <v>6902</v>
      </c>
      <c r="G55" s="16">
        <v>6850</v>
      </c>
      <c r="H55" s="16">
        <v>52</v>
      </c>
      <c r="I55" s="723" t="s">
        <v>385</v>
      </c>
      <c r="J55" s="724"/>
    </row>
    <row r="56" spans="1:10">
      <c r="A56" s="354">
        <v>23</v>
      </c>
      <c r="B56" s="355" t="s">
        <v>386</v>
      </c>
      <c r="C56" s="48">
        <v>798904</v>
      </c>
      <c r="D56" s="14">
        <v>782385</v>
      </c>
      <c r="E56" s="14">
        <v>16519</v>
      </c>
      <c r="F56" s="48">
        <v>19308</v>
      </c>
      <c r="G56" s="14">
        <v>19229</v>
      </c>
      <c r="H56" s="14">
        <v>79</v>
      </c>
      <c r="I56" s="721" t="s">
        <v>387</v>
      </c>
      <c r="J56" s="722"/>
    </row>
    <row r="57" spans="1:10" s="100" customFormat="1">
      <c r="A57" s="117">
        <v>2310</v>
      </c>
      <c r="B57" s="118" t="s">
        <v>388</v>
      </c>
      <c r="C57" s="49">
        <v>56731</v>
      </c>
      <c r="D57" s="16">
        <v>56731</v>
      </c>
      <c r="E57" s="16">
        <v>0</v>
      </c>
      <c r="F57" s="49">
        <v>1461</v>
      </c>
      <c r="G57" s="16">
        <v>1458</v>
      </c>
      <c r="H57" s="16">
        <v>3</v>
      </c>
      <c r="I57" s="723" t="s">
        <v>390</v>
      </c>
      <c r="J57" s="724"/>
    </row>
    <row r="58" spans="1:10">
      <c r="A58" s="121">
        <v>2394</v>
      </c>
      <c r="B58" s="122" t="s">
        <v>391</v>
      </c>
      <c r="C58" s="48">
        <v>77421</v>
      </c>
      <c r="D58" s="14">
        <v>66774</v>
      </c>
      <c r="E58" s="14">
        <v>10647</v>
      </c>
      <c r="F58" s="48">
        <v>988</v>
      </c>
      <c r="G58" s="14">
        <v>962</v>
      </c>
      <c r="H58" s="14">
        <v>26</v>
      </c>
      <c r="I58" s="725" t="s">
        <v>392</v>
      </c>
      <c r="J58" s="726"/>
    </row>
    <row r="59" spans="1:10" s="100" customFormat="1">
      <c r="A59" s="117">
        <v>2395</v>
      </c>
      <c r="B59" s="118" t="s">
        <v>393</v>
      </c>
      <c r="C59" s="49">
        <v>606122</v>
      </c>
      <c r="D59" s="16">
        <v>600250</v>
      </c>
      <c r="E59" s="16">
        <v>5872</v>
      </c>
      <c r="F59" s="49">
        <v>15037</v>
      </c>
      <c r="G59" s="16">
        <v>15010</v>
      </c>
      <c r="H59" s="16">
        <v>27</v>
      </c>
      <c r="I59" s="723" t="s">
        <v>394</v>
      </c>
      <c r="J59" s="724"/>
    </row>
    <row r="60" spans="1:10">
      <c r="A60" s="121">
        <v>2396</v>
      </c>
      <c r="B60" s="122" t="s">
        <v>395</v>
      </c>
      <c r="C60" s="48">
        <v>38316</v>
      </c>
      <c r="D60" s="14">
        <v>38316</v>
      </c>
      <c r="E60" s="14">
        <v>0</v>
      </c>
      <c r="F60" s="48">
        <v>1273</v>
      </c>
      <c r="G60" s="14">
        <v>1253</v>
      </c>
      <c r="H60" s="14">
        <v>20</v>
      </c>
      <c r="I60" s="725" t="s">
        <v>396</v>
      </c>
      <c r="J60" s="726"/>
    </row>
    <row r="61" spans="1:10">
      <c r="A61" s="117">
        <v>2399</v>
      </c>
      <c r="B61" s="118" t="s">
        <v>397</v>
      </c>
      <c r="C61" s="49">
        <v>20314</v>
      </c>
      <c r="D61" s="16">
        <v>20314</v>
      </c>
      <c r="E61" s="16">
        <v>0</v>
      </c>
      <c r="F61" s="49">
        <v>549</v>
      </c>
      <c r="G61" s="16">
        <v>546</v>
      </c>
      <c r="H61" s="16">
        <v>3</v>
      </c>
      <c r="I61" s="723" t="s">
        <v>398</v>
      </c>
      <c r="J61" s="724"/>
    </row>
    <row r="62" spans="1:10" s="100" customFormat="1">
      <c r="A62" s="354">
        <v>24</v>
      </c>
      <c r="B62" s="355" t="s">
        <v>399</v>
      </c>
      <c r="C62" s="48">
        <v>923918</v>
      </c>
      <c r="D62" s="14">
        <v>711291</v>
      </c>
      <c r="E62" s="14">
        <v>212627</v>
      </c>
      <c r="F62" s="48">
        <v>3192</v>
      </c>
      <c r="G62" s="14">
        <v>2949</v>
      </c>
      <c r="H62" s="14">
        <v>243</v>
      </c>
      <c r="I62" s="721" t="s">
        <v>400</v>
      </c>
      <c r="J62" s="722"/>
    </row>
    <row r="63" spans="1:10" ht="22.5">
      <c r="A63" s="354">
        <v>25</v>
      </c>
      <c r="B63" s="355" t="s">
        <v>401</v>
      </c>
      <c r="C63" s="48">
        <v>907086</v>
      </c>
      <c r="D63" s="14">
        <v>895238</v>
      </c>
      <c r="E63" s="14">
        <v>11848</v>
      </c>
      <c r="F63" s="48">
        <v>21734</v>
      </c>
      <c r="G63" s="14">
        <v>21665</v>
      </c>
      <c r="H63" s="14">
        <v>69</v>
      </c>
      <c r="I63" s="721" t="s">
        <v>402</v>
      </c>
      <c r="J63" s="722"/>
    </row>
    <row r="64" spans="1:10" s="100" customFormat="1">
      <c r="A64" s="117">
        <v>2511</v>
      </c>
      <c r="B64" s="118" t="s">
        <v>403</v>
      </c>
      <c r="C64" s="49">
        <v>858532</v>
      </c>
      <c r="D64" s="16">
        <v>846832</v>
      </c>
      <c r="E64" s="16">
        <v>11700</v>
      </c>
      <c r="F64" s="49">
        <v>20413</v>
      </c>
      <c r="G64" s="16">
        <v>20348</v>
      </c>
      <c r="H64" s="16">
        <v>65</v>
      </c>
      <c r="I64" s="723" t="s">
        <v>404</v>
      </c>
      <c r="J64" s="724"/>
    </row>
    <row r="65" spans="1:10" s="100" customFormat="1">
      <c r="A65" s="121">
        <v>2591</v>
      </c>
      <c r="B65" s="122" t="s">
        <v>596</v>
      </c>
      <c r="C65" s="48">
        <v>9747</v>
      </c>
      <c r="D65" s="14">
        <v>9747</v>
      </c>
      <c r="E65" s="14">
        <v>0</v>
      </c>
      <c r="F65" s="48">
        <v>219</v>
      </c>
      <c r="G65" s="14">
        <v>219</v>
      </c>
      <c r="H65" s="14">
        <v>0</v>
      </c>
      <c r="I65" s="725" t="s">
        <v>406</v>
      </c>
      <c r="J65" s="726"/>
    </row>
    <row r="66" spans="1:10" s="31" customFormat="1" ht="12.75">
      <c r="A66" s="117">
        <v>2592</v>
      </c>
      <c r="B66" s="118" t="s">
        <v>407</v>
      </c>
      <c r="C66" s="49">
        <v>26464</v>
      </c>
      <c r="D66" s="16">
        <v>26464</v>
      </c>
      <c r="E66" s="16">
        <v>0</v>
      </c>
      <c r="F66" s="49">
        <v>652</v>
      </c>
      <c r="G66" s="16">
        <v>650</v>
      </c>
      <c r="H66" s="16">
        <v>2</v>
      </c>
      <c r="I66" s="723" t="s">
        <v>408</v>
      </c>
      <c r="J66" s="724"/>
    </row>
    <row r="67" spans="1:10" s="100" customFormat="1">
      <c r="A67" s="121">
        <v>2599</v>
      </c>
      <c r="B67" s="122" t="s">
        <v>409</v>
      </c>
      <c r="C67" s="48">
        <v>12343</v>
      </c>
      <c r="D67" s="14">
        <v>12195</v>
      </c>
      <c r="E67" s="14">
        <v>148</v>
      </c>
      <c r="F67" s="48">
        <v>450</v>
      </c>
      <c r="G67" s="14">
        <v>448</v>
      </c>
      <c r="H67" s="14">
        <v>2</v>
      </c>
      <c r="I67" s="725" t="s">
        <v>410</v>
      </c>
      <c r="J67" s="726"/>
    </row>
    <row r="68" spans="1:10" s="31" customFormat="1" ht="12.75">
      <c r="A68" s="115">
        <v>27</v>
      </c>
      <c r="B68" s="116" t="s">
        <v>411</v>
      </c>
      <c r="C68" s="49">
        <v>87334</v>
      </c>
      <c r="D68" s="16">
        <v>86784</v>
      </c>
      <c r="E68" s="16">
        <v>550</v>
      </c>
      <c r="F68" s="49">
        <v>1944</v>
      </c>
      <c r="G68" s="16">
        <v>1934</v>
      </c>
      <c r="H68" s="16">
        <v>10</v>
      </c>
      <c r="I68" s="736" t="s">
        <v>413</v>
      </c>
      <c r="J68" s="737"/>
    </row>
    <row r="69" spans="1:10" s="100" customFormat="1" ht="22.5">
      <c r="A69" s="121">
        <v>2710</v>
      </c>
      <c r="B69" s="122" t="s">
        <v>600</v>
      </c>
      <c r="C69" s="48">
        <v>17937</v>
      </c>
      <c r="D69" s="14">
        <v>17937</v>
      </c>
      <c r="E69" s="14">
        <v>0</v>
      </c>
      <c r="F69" s="48">
        <v>592</v>
      </c>
      <c r="G69" s="14">
        <v>588</v>
      </c>
      <c r="H69" s="14">
        <v>4</v>
      </c>
      <c r="I69" s="725" t="s">
        <v>414</v>
      </c>
      <c r="J69" s="726"/>
    </row>
    <row r="70" spans="1:10" ht="22.5">
      <c r="A70" s="117">
        <v>2730</v>
      </c>
      <c r="B70" s="118" t="s">
        <v>415</v>
      </c>
      <c r="C70" s="49">
        <v>39827</v>
      </c>
      <c r="D70" s="16">
        <v>39827</v>
      </c>
      <c r="E70" s="16">
        <v>0</v>
      </c>
      <c r="F70" s="49">
        <v>755</v>
      </c>
      <c r="G70" s="16">
        <v>755</v>
      </c>
      <c r="H70" s="16">
        <v>0</v>
      </c>
      <c r="I70" s="723" t="s">
        <v>416</v>
      </c>
      <c r="J70" s="724"/>
    </row>
    <row r="71" spans="1:10" s="100" customFormat="1">
      <c r="A71" s="121">
        <v>2740</v>
      </c>
      <c r="B71" s="122" t="s">
        <v>417</v>
      </c>
      <c r="C71" s="48">
        <v>6337</v>
      </c>
      <c r="D71" s="14">
        <v>5787</v>
      </c>
      <c r="E71" s="14">
        <v>550</v>
      </c>
      <c r="F71" s="48">
        <v>80</v>
      </c>
      <c r="G71" s="14">
        <v>79</v>
      </c>
      <c r="H71" s="14">
        <v>1</v>
      </c>
      <c r="I71" s="725" t="s">
        <v>418</v>
      </c>
      <c r="J71" s="726"/>
    </row>
    <row r="72" spans="1:10">
      <c r="A72" s="117">
        <v>2750</v>
      </c>
      <c r="B72" s="118" t="s">
        <v>691</v>
      </c>
      <c r="C72" s="49">
        <v>6409</v>
      </c>
      <c r="D72" s="16">
        <v>6409</v>
      </c>
      <c r="E72" s="16">
        <v>0</v>
      </c>
      <c r="F72" s="49">
        <v>163</v>
      </c>
      <c r="G72" s="16">
        <v>162</v>
      </c>
      <c r="H72" s="16">
        <v>1</v>
      </c>
      <c r="I72" s="723" t="s">
        <v>729</v>
      </c>
      <c r="J72" s="724"/>
    </row>
    <row r="73" spans="1:10" s="100" customFormat="1">
      <c r="A73" s="121">
        <v>2790</v>
      </c>
      <c r="B73" s="122" t="s">
        <v>419</v>
      </c>
      <c r="C73" s="48">
        <v>16824</v>
      </c>
      <c r="D73" s="14">
        <v>16824</v>
      </c>
      <c r="E73" s="14">
        <v>0</v>
      </c>
      <c r="F73" s="48">
        <v>354</v>
      </c>
      <c r="G73" s="14">
        <v>350</v>
      </c>
      <c r="H73" s="14">
        <v>4</v>
      </c>
      <c r="I73" s="725" t="s">
        <v>420</v>
      </c>
      <c r="J73" s="726"/>
    </row>
    <row r="74" spans="1:10">
      <c r="A74" s="115">
        <v>28</v>
      </c>
      <c r="B74" s="116" t="s">
        <v>421</v>
      </c>
      <c r="C74" s="49">
        <v>55566</v>
      </c>
      <c r="D74" s="16">
        <v>55566</v>
      </c>
      <c r="E74" s="16">
        <v>0</v>
      </c>
      <c r="F74" s="49">
        <v>1432</v>
      </c>
      <c r="G74" s="16">
        <v>1432</v>
      </c>
      <c r="H74" s="16">
        <v>0</v>
      </c>
      <c r="I74" s="736" t="s">
        <v>422</v>
      </c>
      <c r="J74" s="737"/>
    </row>
    <row r="75" spans="1:10" s="100" customFormat="1" ht="45">
      <c r="A75" s="121">
        <v>2810</v>
      </c>
      <c r="B75" s="122" t="s">
        <v>423</v>
      </c>
      <c r="C75" s="48">
        <v>55566</v>
      </c>
      <c r="D75" s="14">
        <v>55566</v>
      </c>
      <c r="E75" s="14">
        <v>0</v>
      </c>
      <c r="F75" s="48">
        <v>1432</v>
      </c>
      <c r="G75" s="14">
        <v>1432</v>
      </c>
      <c r="H75" s="14">
        <v>0</v>
      </c>
      <c r="I75" s="725" t="s">
        <v>424</v>
      </c>
      <c r="J75" s="726"/>
    </row>
    <row r="76" spans="1:10">
      <c r="A76" s="115">
        <v>29</v>
      </c>
      <c r="B76" s="116" t="s">
        <v>607</v>
      </c>
      <c r="C76" s="49">
        <v>6841</v>
      </c>
      <c r="D76" s="16">
        <v>6649</v>
      </c>
      <c r="E76" s="16">
        <v>192</v>
      </c>
      <c r="F76" s="49">
        <v>252</v>
      </c>
      <c r="G76" s="16">
        <v>246</v>
      </c>
      <c r="H76" s="16">
        <v>6</v>
      </c>
      <c r="I76" s="736" t="s">
        <v>426</v>
      </c>
      <c r="J76" s="737"/>
    </row>
    <row r="77" spans="1:10" ht="22.5">
      <c r="A77" s="121">
        <v>2920</v>
      </c>
      <c r="B77" s="122" t="s">
        <v>427</v>
      </c>
      <c r="C77" s="48">
        <v>4595</v>
      </c>
      <c r="D77" s="14">
        <v>4403</v>
      </c>
      <c r="E77" s="14">
        <v>192</v>
      </c>
      <c r="F77" s="48">
        <v>204</v>
      </c>
      <c r="G77" s="14">
        <v>198</v>
      </c>
      <c r="H77" s="14">
        <v>6</v>
      </c>
      <c r="I77" s="725" t="s">
        <v>428</v>
      </c>
      <c r="J77" s="726"/>
    </row>
    <row r="78" spans="1:10">
      <c r="A78" s="117">
        <v>2930</v>
      </c>
      <c r="B78" s="118" t="s">
        <v>429</v>
      </c>
      <c r="C78" s="49">
        <v>2246</v>
      </c>
      <c r="D78" s="16">
        <v>2246</v>
      </c>
      <c r="E78" s="16">
        <v>0</v>
      </c>
      <c r="F78" s="49">
        <v>48</v>
      </c>
      <c r="G78" s="16">
        <v>48</v>
      </c>
      <c r="H78" s="16">
        <v>0</v>
      </c>
      <c r="I78" s="723" t="s">
        <v>431</v>
      </c>
      <c r="J78" s="724"/>
    </row>
    <row r="79" spans="1:10">
      <c r="A79" s="354">
        <v>30</v>
      </c>
      <c r="B79" s="355" t="s">
        <v>432</v>
      </c>
      <c r="C79" s="48">
        <v>2173</v>
      </c>
      <c r="D79" s="14">
        <v>2173</v>
      </c>
      <c r="E79" s="14">
        <v>0</v>
      </c>
      <c r="F79" s="48">
        <v>61</v>
      </c>
      <c r="G79" s="14">
        <v>61</v>
      </c>
      <c r="H79" s="14">
        <v>0</v>
      </c>
      <c r="I79" s="721" t="s">
        <v>433</v>
      </c>
      <c r="J79" s="722"/>
    </row>
    <row r="80" spans="1:10">
      <c r="A80" s="121">
        <v>3012</v>
      </c>
      <c r="B80" s="122" t="s">
        <v>434</v>
      </c>
      <c r="C80" s="48">
        <v>2173</v>
      </c>
      <c r="D80" s="14">
        <v>2173</v>
      </c>
      <c r="E80" s="14">
        <v>0</v>
      </c>
      <c r="F80" s="48">
        <v>61</v>
      </c>
      <c r="G80" s="14">
        <v>61</v>
      </c>
      <c r="H80" s="14">
        <v>0</v>
      </c>
      <c r="I80" s="725" t="s">
        <v>435</v>
      </c>
      <c r="J80" s="726"/>
    </row>
    <row r="81" spans="1:10">
      <c r="A81" s="115">
        <v>31</v>
      </c>
      <c r="B81" s="116" t="s">
        <v>436</v>
      </c>
      <c r="C81" s="49">
        <v>147458</v>
      </c>
      <c r="D81" s="16">
        <v>146459</v>
      </c>
      <c r="E81" s="16">
        <v>999</v>
      </c>
      <c r="F81" s="49">
        <v>3695</v>
      </c>
      <c r="G81" s="16">
        <v>3674</v>
      </c>
      <c r="H81" s="16">
        <v>21</v>
      </c>
      <c r="I81" s="736" t="s">
        <v>437</v>
      </c>
      <c r="J81" s="737"/>
    </row>
    <row r="82" spans="1:10" s="100" customFormat="1">
      <c r="A82" s="121">
        <v>3100</v>
      </c>
      <c r="B82" s="122" t="s">
        <v>436</v>
      </c>
      <c r="C82" s="48">
        <v>147458</v>
      </c>
      <c r="D82" s="14">
        <v>146459</v>
      </c>
      <c r="E82" s="14">
        <v>999</v>
      </c>
      <c r="F82" s="48">
        <v>3695</v>
      </c>
      <c r="G82" s="14">
        <v>3674</v>
      </c>
      <c r="H82" s="14">
        <v>21</v>
      </c>
      <c r="I82" s="725" t="s">
        <v>438</v>
      </c>
      <c r="J82" s="726"/>
    </row>
    <row r="83" spans="1:10">
      <c r="A83" s="115">
        <v>32</v>
      </c>
      <c r="B83" s="116" t="s">
        <v>439</v>
      </c>
      <c r="C83" s="49">
        <v>8749</v>
      </c>
      <c r="D83" s="16">
        <v>8749</v>
      </c>
      <c r="E83" s="16">
        <v>0</v>
      </c>
      <c r="F83" s="49">
        <v>176</v>
      </c>
      <c r="G83" s="16">
        <v>176</v>
      </c>
      <c r="H83" s="16">
        <v>0</v>
      </c>
      <c r="I83" s="736" t="s">
        <v>440</v>
      </c>
      <c r="J83" s="737"/>
    </row>
    <row r="84" spans="1:10">
      <c r="A84" s="121">
        <v>3250</v>
      </c>
      <c r="B84" s="122" t="s">
        <v>441</v>
      </c>
      <c r="C84" s="48">
        <v>5004</v>
      </c>
      <c r="D84" s="14">
        <v>5004</v>
      </c>
      <c r="E84" s="14">
        <v>0</v>
      </c>
      <c r="F84" s="48">
        <v>94</v>
      </c>
      <c r="G84" s="14">
        <v>94</v>
      </c>
      <c r="H84" s="14">
        <v>0</v>
      </c>
      <c r="I84" s="725" t="s">
        <v>442</v>
      </c>
      <c r="J84" s="726"/>
    </row>
    <row r="85" spans="1:10">
      <c r="A85" s="117">
        <v>3290</v>
      </c>
      <c r="B85" s="118" t="s">
        <v>443</v>
      </c>
      <c r="C85" s="49">
        <v>3745</v>
      </c>
      <c r="D85" s="16">
        <v>3745</v>
      </c>
      <c r="E85" s="16">
        <v>0</v>
      </c>
      <c r="F85" s="49">
        <v>82</v>
      </c>
      <c r="G85" s="16">
        <v>82</v>
      </c>
      <c r="H85" s="16">
        <v>0</v>
      </c>
      <c r="I85" s="723" t="s">
        <v>444</v>
      </c>
      <c r="J85" s="724"/>
    </row>
    <row r="86" spans="1:10">
      <c r="A86" s="354">
        <v>33</v>
      </c>
      <c r="B86" s="355" t="s">
        <v>445</v>
      </c>
      <c r="C86" s="48">
        <v>145349</v>
      </c>
      <c r="D86" s="14">
        <v>138250</v>
      </c>
      <c r="E86" s="14">
        <v>7099</v>
      </c>
      <c r="F86" s="48">
        <v>2440</v>
      </c>
      <c r="G86" s="14">
        <v>2428</v>
      </c>
      <c r="H86" s="14">
        <v>12</v>
      </c>
      <c r="I86" s="721" t="s">
        <v>446</v>
      </c>
      <c r="J86" s="722"/>
    </row>
    <row r="87" spans="1:10">
      <c r="A87" s="117">
        <v>3311</v>
      </c>
      <c r="B87" s="118" t="s">
        <v>447</v>
      </c>
      <c r="C87" s="49">
        <v>2747</v>
      </c>
      <c r="D87" s="16">
        <v>2747</v>
      </c>
      <c r="E87" s="16">
        <v>0</v>
      </c>
      <c r="F87" s="49">
        <v>97</v>
      </c>
      <c r="G87" s="16">
        <v>97</v>
      </c>
      <c r="H87" s="16">
        <v>0</v>
      </c>
      <c r="I87" s="723" t="s">
        <v>449</v>
      </c>
      <c r="J87" s="724"/>
    </row>
    <row r="88" spans="1:10">
      <c r="A88" s="121">
        <v>3315</v>
      </c>
      <c r="B88" s="122" t="s">
        <v>452</v>
      </c>
      <c r="C88" s="48">
        <v>142602</v>
      </c>
      <c r="D88" s="14">
        <v>135503</v>
      </c>
      <c r="E88" s="14">
        <v>7099</v>
      </c>
      <c r="F88" s="48">
        <v>2343</v>
      </c>
      <c r="G88" s="14">
        <v>2331</v>
      </c>
      <c r="H88" s="14">
        <v>12</v>
      </c>
      <c r="I88" s="725" t="s">
        <v>453</v>
      </c>
      <c r="J88" s="726"/>
    </row>
    <row r="89" spans="1:10" ht="15.75">
      <c r="A89" s="359" t="s">
        <v>454</v>
      </c>
      <c r="B89" s="360" t="s">
        <v>455</v>
      </c>
      <c r="C89" s="124">
        <v>1431634</v>
      </c>
      <c r="D89" s="89">
        <v>576475</v>
      </c>
      <c r="E89" s="89">
        <v>855159</v>
      </c>
      <c r="F89" s="124">
        <v>4426</v>
      </c>
      <c r="G89" s="89">
        <v>2926</v>
      </c>
      <c r="H89" s="89">
        <v>1500</v>
      </c>
      <c r="I89" s="762" t="s">
        <v>456</v>
      </c>
      <c r="J89" s="763"/>
    </row>
    <row r="90" spans="1:10">
      <c r="A90" s="354">
        <v>35</v>
      </c>
      <c r="B90" s="355" t="s">
        <v>455</v>
      </c>
      <c r="C90" s="48">
        <v>1431634</v>
      </c>
      <c r="D90" s="14">
        <v>576475</v>
      </c>
      <c r="E90" s="14">
        <v>855159</v>
      </c>
      <c r="F90" s="48">
        <v>4426</v>
      </c>
      <c r="G90" s="14">
        <v>2926</v>
      </c>
      <c r="H90" s="14">
        <v>1500</v>
      </c>
      <c r="I90" s="721" t="s">
        <v>457</v>
      </c>
      <c r="J90" s="722"/>
    </row>
    <row r="91" spans="1:10" ht="24">
      <c r="A91" s="356" t="s">
        <v>458</v>
      </c>
      <c r="B91" s="357" t="s">
        <v>459</v>
      </c>
      <c r="C91" s="49">
        <v>166782</v>
      </c>
      <c r="D91" s="16">
        <v>162673</v>
      </c>
      <c r="E91" s="16">
        <v>4109</v>
      </c>
      <c r="F91" s="49">
        <v>2391</v>
      </c>
      <c r="G91" s="16">
        <v>2379</v>
      </c>
      <c r="H91" s="16">
        <v>12</v>
      </c>
      <c r="I91" s="764" t="s">
        <v>460</v>
      </c>
      <c r="J91" s="765"/>
    </row>
    <row r="92" spans="1:10">
      <c r="A92" s="354">
        <v>37</v>
      </c>
      <c r="B92" s="355" t="s">
        <v>461</v>
      </c>
      <c r="C92" s="48">
        <v>38373</v>
      </c>
      <c r="D92" s="14">
        <v>38373</v>
      </c>
      <c r="E92" s="14">
        <v>0</v>
      </c>
      <c r="F92" s="48">
        <v>672</v>
      </c>
      <c r="G92" s="14">
        <v>672</v>
      </c>
      <c r="H92" s="14">
        <v>0</v>
      </c>
      <c r="I92" s="721" t="s">
        <v>462</v>
      </c>
      <c r="J92" s="722"/>
    </row>
    <row r="93" spans="1:10">
      <c r="A93" s="117">
        <v>3700</v>
      </c>
      <c r="B93" s="118" t="s">
        <v>461</v>
      </c>
      <c r="C93" s="49">
        <v>38373</v>
      </c>
      <c r="D93" s="16">
        <v>38373</v>
      </c>
      <c r="E93" s="16">
        <v>0</v>
      </c>
      <c r="F93" s="49">
        <v>672</v>
      </c>
      <c r="G93" s="16">
        <v>672</v>
      </c>
      <c r="H93" s="16">
        <v>0</v>
      </c>
      <c r="I93" s="723" t="s">
        <v>462</v>
      </c>
      <c r="J93" s="724"/>
    </row>
    <row r="94" spans="1:10" ht="22.5">
      <c r="A94" s="354">
        <v>38</v>
      </c>
      <c r="B94" s="355" t="s">
        <v>463</v>
      </c>
      <c r="C94" s="48">
        <v>114116</v>
      </c>
      <c r="D94" s="14">
        <v>110007</v>
      </c>
      <c r="E94" s="14">
        <v>4109</v>
      </c>
      <c r="F94" s="48">
        <v>1494</v>
      </c>
      <c r="G94" s="14">
        <v>1482</v>
      </c>
      <c r="H94" s="14">
        <v>12</v>
      </c>
      <c r="I94" s="721" t="s">
        <v>464</v>
      </c>
      <c r="J94" s="722"/>
    </row>
    <row r="95" spans="1:10">
      <c r="A95" s="117">
        <v>3811</v>
      </c>
      <c r="B95" s="118" t="s">
        <v>619</v>
      </c>
      <c r="C95" s="49">
        <v>14276</v>
      </c>
      <c r="D95" s="16">
        <v>14276</v>
      </c>
      <c r="E95" s="16">
        <v>0</v>
      </c>
      <c r="F95" s="49">
        <v>503</v>
      </c>
      <c r="G95" s="16">
        <v>502</v>
      </c>
      <c r="H95" s="16">
        <v>1</v>
      </c>
      <c r="I95" s="723" t="s">
        <v>727</v>
      </c>
      <c r="J95" s="724"/>
    </row>
    <row r="96" spans="1:10">
      <c r="A96" s="121">
        <v>3821</v>
      </c>
      <c r="B96" s="122" t="s">
        <v>465</v>
      </c>
      <c r="C96" s="48">
        <v>69229</v>
      </c>
      <c r="D96" s="14">
        <v>68921</v>
      </c>
      <c r="E96" s="14">
        <v>308</v>
      </c>
      <c r="F96" s="48">
        <v>554</v>
      </c>
      <c r="G96" s="14">
        <v>553</v>
      </c>
      <c r="H96" s="14">
        <v>1</v>
      </c>
      <c r="I96" s="725" t="s">
        <v>466</v>
      </c>
      <c r="J96" s="726"/>
    </row>
    <row r="97" spans="1:10">
      <c r="A97" s="117">
        <v>3822</v>
      </c>
      <c r="B97" s="118" t="s">
        <v>467</v>
      </c>
      <c r="C97" s="49">
        <v>18991</v>
      </c>
      <c r="D97" s="16">
        <v>17600</v>
      </c>
      <c r="E97" s="16">
        <v>1391</v>
      </c>
      <c r="F97" s="49">
        <v>271</v>
      </c>
      <c r="G97" s="16">
        <v>266</v>
      </c>
      <c r="H97" s="16">
        <v>5</v>
      </c>
      <c r="I97" s="723" t="s">
        <v>468</v>
      </c>
      <c r="J97" s="724"/>
    </row>
    <row r="98" spans="1:10">
      <c r="A98" s="121">
        <v>3830</v>
      </c>
      <c r="B98" s="122" t="s">
        <v>469</v>
      </c>
      <c r="C98" s="48">
        <v>11620</v>
      </c>
      <c r="D98" s="14">
        <v>9210</v>
      </c>
      <c r="E98" s="14">
        <v>2410</v>
      </c>
      <c r="F98" s="48">
        <v>166</v>
      </c>
      <c r="G98" s="14">
        <v>161</v>
      </c>
      <c r="H98" s="14">
        <v>5</v>
      </c>
      <c r="I98" s="725" t="s">
        <v>470</v>
      </c>
      <c r="J98" s="726"/>
    </row>
    <row r="99" spans="1:10">
      <c r="A99" s="115">
        <v>39</v>
      </c>
      <c r="B99" s="116" t="s">
        <v>471</v>
      </c>
      <c r="C99" s="49">
        <v>14293</v>
      </c>
      <c r="D99" s="16">
        <v>14293</v>
      </c>
      <c r="E99" s="16">
        <v>0</v>
      </c>
      <c r="F99" s="49">
        <v>225</v>
      </c>
      <c r="G99" s="16">
        <v>225</v>
      </c>
      <c r="H99" s="16">
        <v>0</v>
      </c>
      <c r="I99" s="736" t="s">
        <v>472</v>
      </c>
      <c r="J99" s="737"/>
    </row>
    <row r="100" spans="1:10">
      <c r="A100" s="121">
        <v>3900</v>
      </c>
      <c r="B100" s="122" t="s">
        <v>471</v>
      </c>
      <c r="C100" s="48">
        <v>14293</v>
      </c>
      <c r="D100" s="14">
        <v>14293</v>
      </c>
      <c r="E100" s="14">
        <v>0</v>
      </c>
      <c r="F100" s="48">
        <v>225</v>
      </c>
      <c r="G100" s="14">
        <v>225</v>
      </c>
      <c r="H100" s="14">
        <v>0</v>
      </c>
      <c r="I100" s="725" t="s">
        <v>472</v>
      </c>
      <c r="J100" s="726"/>
    </row>
    <row r="101" spans="1:10" ht="31.15" customHeight="1">
      <c r="A101" s="758" t="s">
        <v>473</v>
      </c>
      <c r="B101" s="759"/>
      <c r="C101" s="358">
        <v>21463956</v>
      </c>
      <c r="D101" s="358">
        <v>14020763</v>
      </c>
      <c r="E101" s="358">
        <v>7443193</v>
      </c>
      <c r="F101" s="358">
        <v>140363</v>
      </c>
      <c r="G101" s="358">
        <v>131547</v>
      </c>
      <c r="H101" s="358">
        <v>8816</v>
      </c>
      <c r="I101" s="760" t="s">
        <v>474</v>
      </c>
      <c r="J101" s="761"/>
    </row>
  </sheetData>
  <mergeCells count="106">
    <mergeCell ref="I96:J96"/>
    <mergeCell ref="I97:J97"/>
    <mergeCell ref="I98:J98"/>
    <mergeCell ref="I99:J99"/>
    <mergeCell ref="I100:J100"/>
    <mergeCell ref="A101:B101"/>
    <mergeCell ref="I101:J101"/>
    <mergeCell ref="I89:J89"/>
    <mergeCell ref="I90:J90"/>
    <mergeCell ref="I91:J91"/>
    <mergeCell ref="I92:J92"/>
    <mergeCell ref="I93:J93"/>
    <mergeCell ref="I94:J94"/>
    <mergeCell ref="I95:J95"/>
    <mergeCell ref="C8:E8"/>
    <mergeCell ref="F8:H8"/>
    <mergeCell ref="I11:J11"/>
    <mergeCell ref="I12:J12"/>
    <mergeCell ref="I13:J13"/>
    <mergeCell ref="I14:J14"/>
    <mergeCell ref="I15:J15"/>
    <mergeCell ref="A2:J2"/>
    <mergeCell ref="A3:J3"/>
    <mergeCell ref="A4:J4"/>
    <mergeCell ref="A5:J5"/>
    <mergeCell ref="A6:B6"/>
    <mergeCell ref="C6:H6"/>
    <mergeCell ref="I6:J6"/>
    <mergeCell ref="C7:E7"/>
    <mergeCell ref="F7:H7"/>
    <mergeCell ref="I16:J16"/>
    <mergeCell ref="I17:J17"/>
    <mergeCell ref="I18:J18"/>
    <mergeCell ref="I19:J19"/>
    <mergeCell ref="I20:J20"/>
    <mergeCell ref="I21:J21"/>
    <mergeCell ref="I23:J23"/>
    <mergeCell ref="I24:J24"/>
    <mergeCell ref="I25:J25"/>
    <mergeCell ref="I22:J22"/>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51:J51"/>
    <mergeCell ref="I52:J52"/>
    <mergeCell ref="I53:J53"/>
    <mergeCell ref="I44:J44"/>
    <mergeCell ref="I45:J45"/>
    <mergeCell ref="I46:J46"/>
    <mergeCell ref="I47:J47"/>
    <mergeCell ref="I48:J48"/>
    <mergeCell ref="I49:J49"/>
    <mergeCell ref="I50:J50"/>
    <mergeCell ref="I64:J64"/>
    <mergeCell ref="I65:J65"/>
    <mergeCell ref="I66:J66"/>
    <mergeCell ref="I67:J67"/>
    <mergeCell ref="I68:J68"/>
    <mergeCell ref="I54:J54"/>
    <mergeCell ref="I55:J55"/>
    <mergeCell ref="I56:J56"/>
    <mergeCell ref="I57:J57"/>
    <mergeCell ref="I58:J58"/>
    <mergeCell ref="I59:J59"/>
    <mergeCell ref="I60:J60"/>
    <mergeCell ref="I61:J61"/>
    <mergeCell ref="I62:J62"/>
    <mergeCell ref="I86:J86"/>
    <mergeCell ref="I87:J87"/>
    <mergeCell ref="I88:J88"/>
    <mergeCell ref="A7:A10"/>
    <mergeCell ref="B7:B10"/>
    <mergeCell ref="I7:J10"/>
    <mergeCell ref="I78:J78"/>
    <mergeCell ref="I79:J79"/>
    <mergeCell ref="I80:J80"/>
    <mergeCell ref="I81:J81"/>
    <mergeCell ref="I82:J82"/>
    <mergeCell ref="I83:J83"/>
    <mergeCell ref="I84:J84"/>
    <mergeCell ref="I85:J85"/>
    <mergeCell ref="I69:J69"/>
    <mergeCell ref="I70:J70"/>
    <mergeCell ref="I71:J71"/>
    <mergeCell ref="I72:J72"/>
    <mergeCell ref="I73:J73"/>
    <mergeCell ref="I74:J74"/>
    <mergeCell ref="I75:J75"/>
    <mergeCell ref="I76:J76"/>
    <mergeCell ref="I77:J77"/>
    <mergeCell ref="I63:J63"/>
  </mergeCells>
  <printOptions horizontalCentered="1"/>
  <pageMargins left="0" right="0" top="0.19685039370078741" bottom="0" header="0.51181102362204722" footer="0.51181102362204722"/>
  <pageSetup paperSize="9" scale="85" orientation="landscape" r:id="rId1"/>
  <headerFooter alignWithMargins="0"/>
  <rowBreaks count="1" manualBreakCount="1">
    <brk id="89" max="9" man="1"/>
  </rowBreaks>
  <ignoredErrors>
    <ignoredError sqref="A12:B12 A44:B49 B43 A23:B42 A50:B50 A51:B62 A63:B79 A91:B101 I12:J12 I44:J49 I43:J43 I23:J42 I50:J50 I51:J62 I63:J79 I91:J101 I13:J21 A13:B21 A80:B90 I80:J90"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4506668294322"/>
  </sheetPr>
  <dimension ref="A1:M98"/>
  <sheetViews>
    <sheetView tabSelected="1" view="pageBreakPreview" topLeftCell="A13" zoomScale="80" zoomScaleNormal="100" zoomScaleSheetLayoutView="80" workbookViewId="0">
      <selection activeCell="I3" sqref="I3"/>
    </sheetView>
  </sheetViews>
  <sheetFormatPr defaultColWidth="8.88671875" defaultRowHeight="15"/>
  <cols>
    <col min="1" max="1" width="5.77734375" style="53" customWidth="1"/>
    <col min="2" max="2" width="37.6640625" style="31" customWidth="1"/>
    <col min="3" max="3" width="9.5546875" style="32" customWidth="1"/>
    <col min="4" max="4" width="9.44140625" style="33" customWidth="1"/>
    <col min="5" max="9" width="7.6640625" style="33" customWidth="1"/>
    <col min="10" max="10" width="7.77734375" style="33" customWidth="1"/>
    <col min="11" max="11" width="8.5546875" style="33" customWidth="1"/>
    <col min="12" max="12" width="37.6640625" style="33" customWidth="1"/>
    <col min="13" max="13" width="5.77734375" style="33" customWidth="1"/>
    <col min="14" max="16384" width="8.88671875" style="33"/>
  </cols>
  <sheetData>
    <row r="1" spans="1:13" s="29" customFormat="1" ht="5.25" customHeight="1">
      <c r="A1" s="39"/>
      <c r="B1" s="39"/>
      <c r="C1" s="39"/>
      <c r="D1" s="39"/>
      <c r="E1" s="39"/>
      <c r="F1" s="39"/>
      <c r="G1" s="39"/>
      <c r="H1" s="39"/>
      <c r="I1" s="39"/>
      <c r="J1" s="39"/>
      <c r="K1" s="39"/>
      <c r="L1" s="39"/>
      <c r="M1" s="39"/>
    </row>
    <row r="2" spans="1:13" s="42" customFormat="1" ht="20.25">
      <c r="A2" s="679" t="s">
        <v>491</v>
      </c>
      <c r="B2" s="679"/>
      <c r="C2" s="679"/>
      <c r="D2" s="679"/>
      <c r="E2" s="679"/>
      <c r="F2" s="679"/>
      <c r="G2" s="679"/>
      <c r="H2" s="679"/>
      <c r="I2" s="679"/>
      <c r="J2" s="679"/>
      <c r="K2" s="679"/>
      <c r="L2" s="679"/>
      <c r="M2" s="679"/>
    </row>
    <row r="3" spans="1:13" s="42" customFormat="1" ht="20.25">
      <c r="A3" s="776" t="s">
        <v>560</v>
      </c>
      <c r="B3" s="776"/>
      <c r="C3" s="776"/>
      <c r="D3" s="776"/>
      <c r="E3" s="776"/>
      <c r="F3" s="776"/>
      <c r="G3" s="776"/>
      <c r="H3" s="776"/>
      <c r="I3" s="776"/>
      <c r="J3" s="776"/>
      <c r="K3" s="776"/>
      <c r="L3" s="776"/>
      <c r="M3" s="776"/>
    </row>
    <row r="4" spans="1:13" ht="15.75">
      <c r="A4" s="751" t="s">
        <v>492</v>
      </c>
      <c r="B4" s="751"/>
      <c r="C4" s="751"/>
      <c r="D4" s="751"/>
      <c r="E4" s="751"/>
      <c r="F4" s="751"/>
      <c r="G4" s="751"/>
      <c r="H4" s="751"/>
      <c r="I4" s="751"/>
      <c r="J4" s="751"/>
      <c r="K4" s="751"/>
      <c r="L4" s="751"/>
      <c r="M4" s="751"/>
    </row>
    <row r="5" spans="1:13" ht="15.75">
      <c r="A5" s="777" t="s">
        <v>538</v>
      </c>
      <c r="B5" s="777"/>
      <c r="C5" s="777"/>
      <c r="D5" s="777"/>
      <c r="E5" s="777"/>
      <c r="F5" s="777"/>
      <c r="G5" s="777"/>
      <c r="H5" s="777"/>
      <c r="I5" s="777"/>
      <c r="J5" s="777"/>
      <c r="K5" s="777"/>
      <c r="L5" s="777"/>
      <c r="M5" s="777"/>
    </row>
    <row r="6" spans="1:13" ht="18">
      <c r="A6" s="778" t="s">
        <v>624</v>
      </c>
      <c r="B6" s="778"/>
      <c r="C6" s="779">
        <v>2020</v>
      </c>
      <c r="D6" s="779"/>
      <c r="E6" s="779"/>
      <c r="F6" s="779"/>
      <c r="G6" s="779"/>
      <c r="H6" s="779"/>
      <c r="I6" s="779"/>
      <c r="J6" s="779"/>
      <c r="K6" s="779"/>
      <c r="L6" s="55"/>
      <c r="M6" s="56" t="s">
        <v>625</v>
      </c>
    </row>
    <row r="7" spans="1:13" ht="89.45" customHeight="1">
      <c r="A7" s="43" t="s">
        <v>495</v>
      </c>
      <c r="B7" s="44" t="s">
        <v>277</v>
      </c>
      <c r="C7" s="45" t="s">
        <v>496</v>
      </c>
      <c r="D7" s="54" t="s">
        <v>497</v>
      </c>
      <c r="E7" s="54" t="s">
        <v>498</v>
      </c>
      <c r="F7" s="54" t="s">
        <v>499</v>
      </c>
      <c r="G7" s="54" t="s">
        <v>500</v>
      </c>
      <c r="H7" s="54" t="s">
        <v>501</v>
      </c>
      <c r="I7" s="57" t="s">
        <v>502</v>
      </c>
      <c r="J7" s="45" t="s">
        <v>503</v>
      </c>
      <c r="K7" s="57" t="s">
        <v>504</v>
      </c>
      <c r="L7" s="780" t="s">
        <v>484</v>
      </c>
      <c r="M7" s="780"/>
    </row>
    <row r="8" spans="1:13" ht="13.9" customHeight="1">
      <c r="A8" s="113" t="s">
        <v>287</v>
      </c>
      <c r="B8" s="114" t="s">
        <v>288</v>
      </c>
      <c r="C8" s="48">
        <v>15874833</v>
      </c>
      <c r="D8" s="14">
        <v>2809078</v>
      </c>
      <c r="E8" s="14">
        <v>10581</v>
      </c>
      <c r="F8" s="14">
        <v>625639</v>
      </c>
      <c r="G8" s="14">
        <v>1159719</v>
      </c>
      <c r="H8" s="14">
        <v>921714</v>
      </c>
      <c r="I8" s="14">
        <v>154</v>
      </c>
      <c r="J8" s="14">
        <v>3863964</v>
      </c>
      <c r="K8" s="14">
        <v>6483984</v>
      </c>
      <c r="L8" s="747" t="s">
        <v>290</v>
      </c>
      <c r="M8" s="748"/>
    </row>
    <row r="9" spans="1:13" ht="13.9" customHeight="1">
      <c r="A9" s="115" t="s">
        <v>291</v>
      </c>
      <c r="B9" s="116" t="s">
        <v>292</v>
      </c>
      <c r="C9" s="49">
        <v>14523973</v>
      </c>
      <c r="D9" s="16">
        <v>2793269</v>
      </c>
      <c r="E9" s="16">
        <v>8581</v>
      </c>
      <c r="F9" s="16">
        <v>516446</v>
      </c>
      <c r="G9" s="16">
        <v>1134434</v>
      </c>
      <c r="H9" s="16">
        <v>905419</v>
      </c>
      <c r="I9" s="16">
        <v>0</v>
      </c>
      <c r="J9" s="16">
        <v>3782309</v>
      </c>
      <c r="K9" s="16">
        <v>5383515</v>
      </c>
      <c r="L9" s="736" t="s">
        <v>293</v>
      </c>
      <c r="M9" s="737"/>
    </row>
    <row r="10" spans="1:13" ht="13.9" customHeight="1">
      <c r="A10" s="354" t="s">
        <v>294</v>
      </c>
      <c r="B10" s="355" t="s">
        <v>295</v>
      </c>
      <c r="C10" s="48">
        <v>398518</v>
      </c>
      <c r="D10" s="14">
        <v>5140</v>
      </c>
      <c r="E10" s="14">
        <v>281</v>
      </c>
      <c r="F10" s="14">
        <v>53736</v>
      </c>
      <c r="G10" s="14">
        <v>24272</v>
      </c>
      <c r="H10" s="14">
        <v>12463</v>
      </c>
      <c r="I10" s="14">
        <v>9</v>
      </c>
      <c r="J10" s="14">
        <v>52287</v>
      </c>
      <c r="K10" s="14">
        <v>250330</v>
      </c>
      <c r="L10" s="721" t="s">
        <v>296</v>
      </c>
      <c r="M10" s="722"/>
    </row>
    <row r="11" spans="1:13" ht="13.9" customHeight="1">
      <c r="A11" s="117" t="s">
        <v>297</v>
      </c>
      <c r="B11" s="118" t="s">
        <v>298</v>
      </c>
      <c r="C11" s="49">
        <v>398518</v>
      </c>
      <c r="D11" s="16">
        <v>5140</v>
      </c>
      <c r="E11" s="16">
        <v>281</v>
      </c>
      <c r="F11" s="16">
        <v>53736</v>
      </c>
      <c r="G11" s="16">
        <v>24272</v>
      </c>
      <c r="H11" s="16">
        <v>12463</v>
      </c>
      <c r="I11" s="16">
        <v>9</v>
      </c>
      <c r="J11" s="16">
        <v>52287</v>
      </c>
      <c r="K11" s="16">
        <v>250330</v>
      </c>
      <c r="L11" s="723" t="s">
        <v>299</v>
      </c>
      <c r="M11" s="724"/>
    </row>
    <row r="12" spans="1:13" ht="13.9" customHeight="1">
      <c r="A12" s="354" t="s">
        <v>300</v>
      </c>
      <c r="B12" s="355" t="s">
        <v>301</v>
      </c>
      <c r="C12" s="48">
        <v>952342</v>
      </c>
      <c r="D12" s="14">
        <v>10669</v>
      </c>
      <c r="E12" s="14">
        <v>1719</v>
      </c>
      <c r="F12" s="14">
        <v>55457</v>
      </c>
      <c r="G12" s="14">
        <v>1013</v>
      </c>
      <c r="H12" s="14">
        <v>3832</v>
      </c>
      <c r="I12" s="14">
        <v>145</v>
      </c>
      <c r="J12" s="14">
        <v>29368</v>
      </c>
      <c r="K12" s="14">
        <v>850139</v>
      </c>
      <c r="L12" s="721" t="s">
        <v>302</v>
      </c>
      <c r="M12" s="722"/>
    </row>
    <row r="13" spans="1:13" ht="13.9" customHeight="1">
      <c r="A13" s="117" t="s">
        <v>303</v>
      </c>
      <c r="B13" s="118" t="s">
        <v>304</v>
      </c>
      <c r="C13" s="49">
        <v>952342</v>
      </c>
      <c r="D13" s="16">
        <v>10669</v>
      </c>
      <c r="E13" s="16">
        <v>1719</v>
      </c>
      <c r="F13" s="16">
        <v>55457</v>
      </c>
      <c r="G13" s="16">
        <v>1013</v>
      </c>
      <c r="H13" s="16">
        <v>3832</v>
      </c>
      <c r="I13" s="16">
        <v>145</v>
      </c>
      <c r="J13" s="16">
        <v>29368</v>
      </c>
      <c r="K13" s="16">
        <v>850139</v>
      </c>
      <c r="L13" s="723" t="s">
        <v>305</v>
      </c>
      <c r="M13" s="724"/>
    </row>
    <row r="14" spans="1:13" ht="13.9" customHeight="1">
      <c r="A14" s="119" t="s">
        <v>306</v>
      </c>
      <c r="B14" s="120" t="s">
        <v>307</v>
      </c>
      <c r="C14" s="48">
        <v>51577609</v>
      </c>
      <c r="D14" s="14">
        <v>10871404</v>
      </c>
      <c r="E14" s="14">
        <v>24066</v>
      </c>
      <c r="F14" s="14">
        <v>1017712</v>
      </c>
      <c r="G14" s="14">
        <v>150000</v>
      </c>
      <c r="H14" s="14">
        <v>1158366</v>
      </c>
      <c r="I14" s="14">
        <v>484151</v>
      </c>
      <c r="J14" s="14">
        <v>921348</v>
      </c>
      <c r="K14" s="14">
        <v>36950562</v>
      </c>
      <c r="L14" s="747" t="s">
        <v>308</v>
      </c>
      <c r="M14" s="748"/>
    </row>
    <row r="15" spans="1:13" ht="13.9" customHeight="1">
      <c r="A15" s="115">
        <v>10</v>
      </c>
      <c r="B15" s="116" t="s">
        <v>309</v>
      </c>
      <c r="C15" s="49">
        <v>1242376</v>
      </c>
      <c r="D15" s="16">
        <v>35635</v>
      </c>
      <c r="E15" s="16">
        <v>1713</v>
      </c>
      <c r="F15" s="16">
        <v>16820</v>
      </c>
      <c r="G15" s="16">
        <v>6611</v>
      </c>
      <c r="H15" s="16">
        <v>23471</v>
      </c>
      <c r="I15" s="16">
        <v>172085</v>
      </c>
      <c r="J15" s="16">
        <v>26543</v>
      </c>
      <c r="K15" s="16">
        <v>959498</v>
      </c>
      <c r="L15" s="736" t="s">
        <v>310</v>
      </c>
      <c r="M15" s="737"/>
    </row>
    <row r="16" spans="1:13" ht="13.9" customHeight="1">
      <c r="A16" s="121">
        <v>1010</v>
      </c>
      <c r="B16" s="122" t="s">
        <v>311</v>
      </c>
      <c r="C16" s="48">
        <v>4074</v>
      </c>
      <c r="D16" s="14">
        <v>0</v>
      </c>
      <c r="E16" s="14">
        <v>0</v>
      </c>
      <c r="F16" s="14">
        <v>0</v>
      </c>
      <c r="G16" s="14">
        <v>0</v>
      </c>
      <c r="H16" s="14">
        <v>0</v>
      </c>
      <c r="I16" s="14">
        <v>0</v>
      </c>
      <c r="J16" s="14">
        <v>0</v>
      </c>
      <c r="K16" s="14">
        <v>4074</v>
      </c>
      <c r="L16" s="725" t="s">
        <v>312</v>
      </c>
      <c r="M16" s="726"/>
    </row>
    <row r="17" spans="1:13" ht="13.9" customHeight="1">
      <c r="A17" s="117">
        <v>1020</v>
      </c>
      <c r="B17" s="118" t="s">
        <v>732</v>
      </c>
      <c r="C17" s="49">
        <v>9014</v>
      </c>
      <c r="D17" s="16">
        <v>0</v>
      </c>
      <c r="E17" s="16">
        <v>4</v>
      </c>
      <c r="F17" s="16">
        <v>0</v>
      </c>
      <c r="G17" s="16">
        <v>9</v>
      </c>
      <c r="H17" s="16">
        <v>16</v>
      </c>
      <c r="I17" s="16">
        <v>505</v>
      </c>
      <c r="J17" s="16">
        <v>98</v>
      </c>
      <c r="K17" s="16">
        <v>8382</v>
      </c>
      <c r="L17" s="723" t="s">
        <v>731</v>
      </c>
      <c r="M17" s="724"/>
    </row>
    <row r="18" spans="1:13" ht="13.9" customHeight="1">
      <c r="A18" s="121">
        <v>1030</v>
      </c>
      <c r="B18" s="122" t="s">
        <v>313</v>
      </c>
      <c r="C18" s="48">
        <v>37012</v>
      </c>
      <c r="D18" s="14">
        <v>1044</v>
      </c>
      <c r="E18" s="14">
        <v>158</v>
      </c>
      <c r="F18" s="14">
        <v>762</v>
      </c>
      <c r="G18" s="14">
        <v>48</v>
      </c>
      <c r="H18" s="14">
        <v>750</v>
      </c>
      <c r="I18" s="14">
        <v>1180</v>
      </c>
      <c r="J18" s="14">
        <v>604</v>
      </c>
      <c r="K18" s="14">
        <v>32466</v>
      </c>
      <c r="L18" s="725" t="s">
        <v>314</v>
      </c>
      <c r="M18" s="726"/>
    </row>
    <row r="19" spans="1:13" ht="13.9" customHeight="1">
      <c r="A19" s="121" t="s">
        <v>734</v>
      </c>
      <c r="B19" s="122" t="s">
        <v>779</v>
      </c>
      <c r="C19" s="48">
        <v>45300</v>
      </c>
      <c r="D19" s="14">
        <v>6</v>
      </c>
      <c r="E19" s="14">
        <v>7</v>
      </c>
      <c r="F19" s="14">
        <v>25</v>
      </c>
      <c r="G19" s="14">
        <v>10</v>
      </c>
      <c r="H19" s="14">
        <v>24</v>
      </c>
      <c r="I19" s="14">
        <v>200</v>
      </c>
      <c r="J19" s="14">
        <v>28</v>
      </c>
      <c r="K19" s="14">
        <v>45000</v>
      </c>
      <c r="L19" s="725" t="s">
        <v>780</v>
      </c>
      <c r="M19" s="726"/>
    </row>
    <row r="20" spans="1:13" ht="13.9" customHeight="1">
      <c r="A20" s="117">
        <v>1050</v>
      </c>
      <c r="B20" s="118" t="s">
        <v>315</v>
      </c>
      <c r="C20" s="49">
        <v>473728</v>
      </c>
      <c r="D20" s="16">
        <v>22397</v>
      </c>
      <c r="E20" s="16">
        <v>252</v>
      </c>
      <c r="F20" s="16">
        <v>2788</v>
      </c>
      <c r="G20" s="16">
        <v>391</v>
      </c>
      <c r="H20" s="16">
        <v>1239</v>
      </c>
      <c r="I20" s="16">
        <v>123531</v>
      </c>
      <c r="J20" s="16">
        <v>1395</v>
      </c>
      <c r="K20" s="16">
        <v>321735</v>
      </c>
      <c r="L20" s="723" t="s">
        <v>316</v>
      </c>
      <c r="M20" s="724"/>
    </row>
    <row r="21" spans="1:13" ht="13.9" customHeight="1">
      <c r="A21" s="121">
        <v>1061</v>
      </c>
      <c r="B21" s="122" t="s">
        <v>317</v>
      </c>
      <c r="C21" s="48">
        <v>344483</v>
      </c>
      <c r="D21" s="14">
        <v>454</v>
      </c>
      <c r="E21" s="14">
        <v>540</v>
      </c>
      <c r="F21" s="14">
        <v>7363</v>
      </c>
      <c r="G21" s="14">
        <v>3320</v>
      </c>
      <c r="H21" s="14">
        <v>6556</v>
      </c>
      <c r="I21" s="14">
        <v>30040</v>
      </c>
      <c r="J21" s="14">
        <v>10631</v>
      </c>
      <c r="K21" s="14">
        <v>285579</v>
      </c>
      <c r="L21" s="725" t="s">
        <v>318</v>
      </c>
      <c r="M21" s="726"/>
    </row>
    <row r="22" spans="1:13" ht="13.9" customHeight="1">
      <c r="A22" s="117">
        <v>1071</v>
      </c>
      <c r="B22" s="118" t="s">
        <v>319</v>
      </c>
      <c r="C22" s="49">
        <v>260552</v>
      </c>
      <c r="D22" s="16">
        <v>10622</v>
      </c>
      <c r="E22" s="16">
        <v>541</v>
      </c>
      <c r="F22" s="16">
        <v>3759</v>
      </c>
      <c r="G22" s="16">
        <v>2649</v>
      </c>
      <c r="H22" s="16">
        <v>13672</v>
      </c>
      <c r="I22" s="16">
        <v>10253</v>
      </c>
      <c r="J22" s="16">
        <v>11627</v>
      </c>
      <c r="K22" s="16">
        <v>207429</v>
      </c>
      <c r="L22" s="723" t="s">
        <v>320</v>
      </c>
      <c r="M22" s="724"/>
    </row>
    <row r="23" spans="1:13" ht="13.9" customHeight="1">
      <c r="A23" s="121">
        <v>1073</v>
      </c>
      <c r="B23" s="122" t="s">
        <v>321</v>
      </c>
      <c r="C23" s="48">
        <v>55993</v>
      </c>
      <c r="D23" s="14">
        <v>1107</v>
      </c>
      <c r="E23" s="14">
        <v>156</v>
      </c>
      <c r="F23" s="14">
        <v>2086</v>
      </c>
      <c r="G23" s="14">
        <v>25</v>
      </c>
      <c r="H23" s="14">
        <v>424</v>
      </c>
      <c r="I23" s="14">
        <v>5244</v>
      </c>
      <c r="J23" s="14">
        <v>710</v>
      </c>
      <c r="K23" s="14">
        <v>46241</v>
      </c>
      <c r="L23" s="725" t="s">
        <v>323</v>
      </c>
      <c r="M23" s="726"/>
    </row>
    <row r="24" spans="1:13" ht="16.149999999999999" customHeight="1">
      <c r="A24" s="117">
        <v>1079</v>
      </c>
      <c r="B24" s="118" t="s">
        <v>324</v>
      </c>
      <c r="C24" s="49">
        <v>4516</v>
      </c>
      <c r="D24" s="16">
        <v>5</v>
      </c>
      <c r="E24" s="16">
        <v>32</v>
      </c>
      <c r="F24" s="16">
        <v>37</v>
      </c>
      <c r="G24" s="16">
        <v>159</v>
      </c>
      <c r="H24" s="16">
        <v>700</v>
      </c>
      <c r="I24" s="16">
        <v>1013</v>
      </c>
      <c r="J24" s="16">
        <v>621</v>
      </c>
      <c r="K24" s="16">
        <v>1949</v>
      </c>
      <c r="L24" s="723" t="s">
        <v>326</v>
      </c>
      <c r="M24" s="724"/>
    </row>
    <row r="25" spans="1:13" ht="13.9" customHeight="1">
      <c r="A25" s="121">
        <v>1080</v>
      </c>
      <c r="B25" s="122" t="s">
        <v>327</v>
      </c>
      <c r="C25" s="48">
        <v>7704</v>
      </c>
      <c r="D25" s="14">
        <v>0</v>
      </c>
      <c r="E25" s="14">
        <v>23</v>
      </c>
      <c r="F25" s="14">
        <v>0</v>
      </c>
      <c r="G25" s="14">
        <v>0</v>
      </c>
      <c r="H25" s="14">
        <v>90</v>
      </c>
      <c r="I25" s="14">
        <v>119</v>
      </c>
      <c r="J25" s="14">
        <v>829</v>
      </c>
      <c r="K25" s="14">
        <v>6643</v>
      </c>
      <c r="L25" s="725" t="s">
        <v>328</v>
      </c>
      <c r="M25" s="726"/>
    </row>
    <row r="26" spans="1:13" ht="13.9" customHeight="1">
      <c r="A26" s="115">
        <v>11</v>
      </c>
      <c r="B26" s="116" t="s">
        <v>329</v>
      </c>
      <c r="C26" s="49">
        <v>336536</v>
      </c>
      <c r="D26" s="16">
        <v>975</v>
      </c>
      <c r="E26" s="16">
        <v>1176</v>
      </c>
      <c r="F26" s="16">
        <v>7451</v>
      </c>
      <c r="G26" s="16">
        <v>5222</v>
      </c>
      <c r="H26" s="16">
        <v>4893</v>
      </c>
      <c r="I26" s="16">
        <v>25894</v>
      </c>
      <c r="J26" s="16">
        <v>9705</v>
      </c>
      <c r="K26" s="16">
        <v>281220</v>
      </c>
      <c r="L26" s="736" t="s">
        <v>330</v>
      </c>
      <c r="M26" s="737"/>
    </row>
    <row r="27" spans="1:13" s="100" customFormat="1" ht="22.5">
      <c r="A27" s="121">
        <v>1105</v>
      </c>
      <c r="B27" s="122" t="s">
        <v>331</v>
      </c>
      <c r="C27" s="48">
        <v>147595</v>
      </c>
      <c r="D27" s="14">
        <v>0</v>
      </c>
      <c r="E27" s="14">
        <v>367</v>
      </c>
      <c r="F27" s="14">
        <v>4387</v>
      </c>
      <c r="G27" s="14">
        <v>1279</v>
      </c>
      <c r="H27" s="14">
        <v>1094</v>
      </c>
      <c r="I27" s="14">
        <v>17930</v>
      </c>
      <c r="J27" s="14">
        <v>1146</v>
      </c>
      <c r="K27" s="14">
        <v>121392</v>
      </c>
      <c r="L27" s="725" t="s">
        <v>332</v>
      </c>
      <c r="M27" s="726"/>
    </row>
    <row r="28" spans="1:13" ht="13.9" customHeight="1">
      <c r="A28" s="117">
        <v>1106</v>
      </c>
      <c r="B28" s="118" t="s">
        <v>333</v>
      </c>
      <c r="C28" s="49">
        <v>188941</v>
      </c>
      <c r="D28" s="16">
        <v>975</v>
      </c>
      <c r="E28" s="16">
        <v>809</v>
      </c>
      <c r="F28" s="16">
        <v>3064</v>
      </c>
      <c r="G28" s="16">
        <v>3943</v>
      </c>
      <c r="H28" s="16">
        <v>3799</v>
      </c>
      <c r="I28" s="16">
        <v>7964</v>
      </c>
      <c r="J28" s="16">
        <v>8559</v>
      </c>
      <c r="K28" s="16">
        <v>159828</v>
      </c>
      <c r="L28" s="723" t="s">
        <v>334</v>
      </c>
      <c r="M28" s="724"/>
    </row>
    <row r="29" spans="1:13" s="100" customFormat="1" ht="13.9" customHeight="1">
      <c r="A29" s="354">
        <v>13</v>
      </c>
      <c r="B29" s="355" t="s">
        <v>335</v>
      </c>
      <c r="C29" s="48">
        <v>27546</v>
      </c>
      <c r="D29" s="14">
        <v>453</v>
      </c>
      <c r="E29" s="14">
        <v>206</v>
      </c>
      <c r="F29" s="14">
        <v>288</v>
      </c>
      <c r="G29" s="14">
        <v>178</v>
      </c>
      <c r="H29" s="14">
        <v>469</v>
      </c>
      <c r="I29" s="14">
        <v>318</v>
      </c>
      <c r="J29" s="14">
        <v>350</v>
      </c>
      <c r="K29" s="14">
        <v>25284</v>
      </c>
      <c r="L29" s="721" t="s">
        <v>336</v>
      </c>
      <c r="M29" s="722"/>
    </row>
    <row r="30" spans="1:13" ht="16.149999999999999" customHeight="1">
      <c r="A30" s="117">
        <v>1392</v>
      </c>
      <c r="B30" s="118" t="s">
        <v>337</v>
      </c>
      <c r="C30" s="49">
        <v>23744</v>
      </c>
      <c r="D30" s="16">
        <v>453</v>
      </c>
      <c r="E30" s="16">
        <v>164</v>
      </c>
      <c r="F30" s="16">
        <v>276</v>
      </c>
      <c r="G30" s="16">
        <v>178</v>
      </c>
      <c r="H30" s="16">
        <v>341</v>
      </c>
      <c r="I30" s="16">
        <v>318</v>
      </c>
      <c r="J30" s="16">
        <v>326</v>
      </c>
      <c r="K30" s="16">
        <v>21688</v>
      </c>
      <c r="L30" s="723" t="s">
        <v>338</v>
      </c>
      <c r="M30" s="724"/>
    </row>
    <row r="31" spans="1:13" s="100" customFormat="1" ht="16.149999999999999" customHeight="1">
      <c r="A31" s="121">
        <v>1393</v>
      </c>
      <c r="B31" s="122" t="s">
        <v>339</v>
      </c>
      <c r="C31" s="48">
        <v>3802</v>
      </c>
      <c r="D31" s="14">
        <v>0</v>
      </c>
      <c r="E31" s="14">
        <v>42</v>
      </c>
      <c r="F31" s="14">
        <v>12</v>
      </c>
      <c r="G31" s="14">
        <v>0</v>
      </c>
      <c r="H31" s="14">
        <v>128</v>
      </c>
      <c r="I31" s="14">
        <v>0</v>
      </c>
      <c r="J31" s="14">
        <v>24</v>
      </c>
      <c r="K31" s="14">
        <v>3596</v>
      </c>
      <c r="L31" s="725" t="s">
        <v>341</v>
      </c>
      <c r="M31" s="726"/>
    </row>
    <row r="32" spans="1:13" s="100" customFormat="1">
      <c r="A32" s="115">
        <v>14</v>
      </c>
      <c r="B32" s="116" t="s">
        <v>342</v>
      </c>
      <c r="C32" s="49">
        <v>205911</v>
      </c>
      <c r="D32" s="16">
        <v>3004</v>
      </c>
      <c r="E32" s="16">
        <v>3499</v>
      </c>
      <c r="F32" s="16">
        <v>570</v>
      </c>
      <c r="G32" s="16">
        <v>760</v>
      </c>
      <c r="H32" s="16">
        <v>4752</v>
      </c>
      <c r="I32" s="16">
        <v>1860</v>
      </c>
      <c r="J32" s="16">
        <v>2528</v>
      </c>
      <c r="K32" s="16">
        <v>188938</v>
      </c>
      <c r="L32" s="736" t="s">
        <v>343</v>
      </c>
      <c r="M32" s="737"/>
    </row>
    <row r="33" spans="1:13" ht="13.9" customHeight="1">
      <c r="A33" s="121">
        <v>1411</v>
      </c>
      <c r="B33" s="122" t="s">
        <v>344</v>
      </c>
      <c r="C33" s="48">
        <v>7162</v>
      </c>
      <c r="D33" s="14">
        <v>11</v>
      </c>
      <c r="E33" s="14">
        <v>32</v>
      </c>
      <c r="F33" s="14">
        <v>188</v>
      </c>
      <c r="G33" s="14">
        <v>152</v>
      </c>
      <c r="H33" s="14">
        <v>313</v>
      </c>
      <c r="I33" s="14">
        <v>65</v>
      </c>
      <c r="J33" s="14">
        <v>126</v>
      </c>
      <c r="K33" s="14">
        <v>6275</v>
      </c>
      <c r="L33" s="725" t="s">
        <v>345</v>
      </c>
      <c r="M33" s="726"/>
    </row>
    <row r="34" spans="1:13" s="100" customFormat="1" ht="22.5">
      <c r="A34" s="117">
        <v>1412</v>
      </c>
      <c r="B34" s="118" t="s">
        <v>346</v>
      </c>
      <c r="C34" s="49">
        <v>198512</v>
      </c>
      <c r="D34" s="16">
        <v>2993</v>
      </c>
      <c r="E34" s="16">
        <v>3467</v>
      </c>
      <c r="F34" s="16">
        <v>382</v>
      </c>
      <c r="G34" s="16">
        <v>608</v>
      </c>
      <c r="H34" s="16">
        <v>4437</v>
      </c>
      <c r="I34" s="16">
        <v>1763</v>
      </c>
      <c r="J34" s="16">
        <v>2382</v>
      </c>
      <c r="K34" s="16">
        <v>182480</v>
      </c>
      <c r="L34" s="723" t="s">
        <v>576</v>
      </c>
      <c r="M34" s="724"/>
    </row>
    <row r="35" spans="1:13" ht="18.75" customHeight="1">
      <c r="A35" s="121">
        <v>1430</v>
      </c>
      <c r="B35" s="122" t="s">
        <v>716</v>
      </c>
      <c r="C35" s="48">
        <v>237</v>
      </c>
      <c r="D35" s="14">
        <v>0</v>
      </c>
      <c r="E35" s="14">
        <v>0</v>
      </c>
      <c r="F35" s="14">
        <v>0</v>
      </c>
      <c r="G35" s="14">
        <v>0</v>
      </c>
      <c r="H35" s="14">
        <v>2</v>
      </c>
      <c r="I35" s="14">
        <v>32</v>
      </c>
      <c r="J35" s="14">
        <v>20</v>
      </c>
      <c r="K35" s="14">
        <v>183</v>
      </c>
      <c r="L35" s="725" t="s">
        <v>730</v>
      </c>
      <c r="M35" s="726"/>
    </row>
    <row r="36" spans="1:13" s="100" customFormat="1" ht="13.9" customHeight="1">
      <c r="A36" s="115">
        <v>15</v>
      </c>
      <c r="B36" s="116" t="s">
        <v>348</v>
      </c>
      <c r="C36" s="49">
        <v>2521</v>
      </c>
      <c r="D36" s="16">
        <v>0</v>
      </c>
      <c r="E36" s="16">
        <v>5</v>
      </c>
      <c r="F36" s="16">
        <v>4</v>
      </c>
      <c r="G36" s="16">
        <v>0</v>
      </c>
      <c r="H36" s="16">
        <v>99</v>
      </c>
      <c r="I36" s="16">
        <v>0</v>
      </c>
      <c r="J36" s="16">
        <v>1</v>
      </c>
      <c r="K36" s="16">
        <v>2412</v>
      </c>
      <c r="L36" s="736" t="s">
        <v>349</v>
      </c>
      <c r="M36" s="737"/>
    </row>
    <row r="37" spans="1:13" ht="13.9" customHeight="1">
      <c r="A37" s="121">
        <v>1520</v>
      </c>
      <c r="B37" s="122" t="s">
        <v>350</v>
      </c>
      <c r="C37" s="48">
        <v>2521</v>
      </c>
      <c r="D37" s="14">
        <v>0</v>
      </c>
      <c r="E37" s="14">
        <v>5</v>
      </c>
      <c r="F37" s="14">
        <v>4</v>
      </c>
      <c r="G37" s="14">
        <v>0</v>
      </c>
      <c r="H37" s="14">
        <v>99</v>
      </c>
      <c r="I37" s="14">
        <v>0</v>
      </c>
      <c r="J37" s="14">
        <v>1</v>
      </c>
      <c r="K37" s="14">
        <v>2412</v>
      </c>
      <c r="L37" s="725" t="s">
        <v>351</v>
      </c>
      <c r="M37" s="726"/>
    </row>
    <row r="38" spans="1:13" s="100" customFormat="1" ht="34.5" thickBot="1">
      <c r="A38" s="313">
        <v>16</v>
      </c>
      <c r="B38" s="361" t="s">
        <v>352</v>
      </c>
      <c r="C38" s="362">
        <v>179345</v>
      </c>
      <c r="D38" s="363">
        <v>1029</v>
      </c>
      <c r="E38" s="363">
        <v>293</v>
      </c>
      <c r="F38" s="363">
        <v>2294</v>
      </c>
      <c r="G38" s="363">
        <v>315</v>
      </c>
      <c r="H38" s="363">
        <v>3328</v>
      </c>
      <c r="I38" s="363">
        <v>69</v>
      </c>
      <c r="J38" s="363">
        <v>1511</v>
      </c>
      <c r="K38" s="363">
        <v>170506</v>
      </c>
      <c r="L38" s="770" t="s">
        <v>353</v>
      </c>
      <c r="M38" s="771"/>
    </row>
    <row r="39" spans="1:13" ht="13.9" customHeight="1" thickTop="1" thickBot="1">
      <c r="A39" s="87">
        <v>1622</v>
      </c>
      <c r="B39" s="88" t="s">
        <v>354</v>
      </c>
      <c r="C39" s="109">
        <v>179345</v>
      </c>
      <c r="D39" s="94">
        <v>1029</v>
      </c>
      <c r="E39" s="94">
        <v>293</v>
      </c>
      <c r="F39" s="94">
        <v>2294</v>
      </c>
      <c r="G39" s="94">
        <v>315</v>
      </c>
      <c r="H39" s="94">
        <v>3328</v>
      </c>
      <c r="I39" s="94">
        <v>69</v>
      </c>
      <c r="J39" s="94">
        <v>1511</v>
      </c>
      <c r="K39" s="94">
        <v>170506</v>
      </c>
      <c r="L39" s="772" t="s">
        <v>355</v>
      </c>
      <c r="M39" s="773"/>
    </row>
    <row r="40" spans="1:13" s="100" customFormat="1" ht="13.9" customHeight="1" thickTop="1">
      <c r="A40" s="364" t="s">
        <v>41</v>
      </c>
      <c r="B40" s="365" t="s">
        <v>356</v>
      </c>
      <c r="C40" s="240">
        <v>126231</v>
      </c>
      <c r="D40" s="97">
        <v>732</v>
      </c>
      <c r="E40" s="97">
        <v>143</v>
      </c>
      <c r="F40" s="97">
        <v>5258</v>
      </c>
      <c r="G40" s="97">
        <v>822</v>
      </c>
      <c r="H40" s="97">
        <v>2458</v>
      </c>
      <c r="I40" s="97">
        <v>12811</v>
      </c>
      <c r="J40" s="97">
        <v>3680</v>
      </c>
      <c r="K40" s="97">
        <v>100327</v>
      </c>
      <c r="L40" s="774" t="s">
        <v>357</v>
      </c>
      <c r="M40" s="775"/>
    </row>
    <row r="41" spans="1:13" ht="22.5">
      <c r="A41" s="121">
        <v>1702</v>
      </c>
      <c r="B41" s="122" t="s">
        <v>358</v>
      </c>
      <c r="C41" s="48">
        <v>66618</v>
      </c>
      <c r="D41" s="14">
        <v>404</v>
      </c>
      <c r="E41" s="14">
        <v>119</v>
      </c>
      <c r="F41" s="14">
        <v>4591</v>
      </c>
      <c r="G41" s="14">
        <v>373</v>
      </c>
      <c r="H41" s="14">
        <v>1945</v>
      </c>
      <c r="I41" s="14">
        <v>565</v>
      </c>
      <c r="J41" s="14">
        <v>3153</v>
      </c>
      <c r="K41" s="14">
        <v>55468</v>
      </c>
      <c r="L41" s="725" t="s">
        <v>359</v>
      </c>
      <c r="M41" s="726"/>
    </row>
    <row r="42" spans="1:13" s="100" customFormat="1" ht="13.9" customHeight="1">
      <c r="A42" s="117">
        <v>1709</v>
      </c>
      <c r="B42" s="118" t="s">
        <v>360</v>
      </c>
      <c r="C42" s="49">
        <v>59613</v>
      </c>
      <c r="D42" s="16">
        <v>328</v>
      </c>
      <c r="E42" s="16">
        <v>24</v>
      </c>
      <c r="F42" s="16">
        <v>667</v>
      </c>
      <c r="G42" s="16">
        <v>449</v>
      </c>
      <c r="H42" s="16">
        <v>513</v>
      </c>
      <c r="I42" s="16">
        <v>12246</v>
      </c>
      <c r="J42" s="16">
        <v>527</v>
      </c>
      <c r="K42" s="16">
        <v>44859</v>
      </c>
      <c r="L42" s="723" t="s">
        <v>361</v>
      </c>
      <c r="M42" s="724"/>
    </row>
    <row r="43" spans="1:13" ht="13.9" customHeight="1">
      <c r="A43" s="354">
        <v>18</v>
      </c>
      <c r="B43" s="355" t="s">
        <v>362</v>
      </c>
      <c r="C43" s="48">
        <v>172285</v>
      </c>
      <c r="D43" s="14">
        <v>465</v>
      </c>
      <c r="E43" s="14">
        <v>597</v>
      </c>
      <c r="F43" s="14">
        <v>2819</v>
      </c>
      <c r="G43" s="14">
        <v>1260</v>
      </c>
      <c r="H43" s="14">
        <v>7436</v>
      </c>
      <c r="I43" s="14">
        <v>429</v>
      </c>
      <c r="J43" s="14">
        <v>2659</v>
      </c>
      <c r="K43" s="14">
        <v>156620</v>
      </c>
      <c r="L43" s="721" t="s">
        <v>365</v>
      </c>
      <c r="M43" s="722"/>
    </row>
    <row r="44" spans="1:13" s="100" customFormat="1">
      <c r="A44" s="117">
        <v>1811</v>
      </c>
      <c r="B44" s="118" t="s">
        <v>366</v>
      </c>
      <c r="C44" s="49">
        <v>163875</v>
      </c>
      <c r="D44" s="16">
        <v>465</v>
      </c>
      <c r="E44" s="16">
        <v>583</v>
      </c>
      <c r="F44" s="16">
        <v>2819</v>
      </c>
      <c r="G44" s="16">
        <v>1260</v>
      </c>
      <c r="H44" s="16">
        <v>7410</v>
      </c>
      <c r="I44" s="16">
        <v>429</v>
      </c>
      <c r="J44" s="16">
        <v>2588</v>
      </c>
      <c r="K44" s="16">
        <v>148321</v>
      </c>
      <c r="L44" s="723" t="s">
        <v>368</v>
      </c>
      <c r="M44" s="724"/>
    </row>
    <row r="45" spans="1:13">
      <c r="A45" s="121">
        <v>1820</v>
      </c>
      <c r="B45" s="122" t="s">
        <v>369</v>
      </c>
      <c r="C45" s="48">
        <v>8410</v>
      </c>
      <c r="D45" s="14">
        <v>0</v>
      </c>
      <c r="E45" s="14">
        <v>14</v>
      </c>
      <c r="F45" s="14">
        <v>0</v>
      </c>
      <c r="G45" s="14">
        <v>0</v>
      </c>
      <c r="H45" s="14">
        <v>26</v>
      </c>
      <c r="I45" s="14">
        <v>0</v>
      </c>
      <c r="J45" s="14">
        <v>71</v>
      </c>
      <c r="K45" s="14">
        <v>8299</v>
      </c>
      <c r="L45" s="725" t="s">
        <v>370</v>
      </c>
      <c r="M45" s="726"/>
    </row>
    <row r="46" spans="1:13">
      <c r="A46" s="115">
        <v>19</v>
      </c>
      <c r="B46" s="116" t="s">
        <v>371</v>
      </c>
      <c r="C46" s="49">
        <v>19282132</v>
      </c>
      <c r="D46" s="16">
        <v>6193780</v>
      </c>
      <c r="E46" s="16">
        <v>161</v>
      </c>
      <c r="F46" s="16">
        <v>42137</v>
      </c>
      <c r="G46" s="16">
        <v>18351</v>
      </c>
      <c r="H46" s="16">
        <v>174607</v>
      </c>
      <c r="I46" s="16">
        <v>4594</v>
      </c>
      <c r="J46" s="16">
        <v>109468</v>
      </c>
      <c r="K46" s="16">
        <v>12739034</v>
      </c>
      <c r="L46" s="736" t="s">
        <v>372</v>
      </c>
      <c r="M46" s="737"/>
    </row>
    <row r="47" spans="1:13" ht="13.9" customHeight="1">
      <c r="A47" s="354">
        <v>20</v>
      </c>
      <c r="B47" s="355" t="s">
        <v>373</v>
      </c>
      <c r="C47" s="48">
        <v>11214685</v>
      </c>
      <c r="D47" s="14">
        <v>1517018</v>
      </c>
      <c r="E47" s="14">
        <v>2466</v>
      </c>
      <c r="F47" s="14">
        <v>290075</v>
      </c>
      <c r="G47" s="14">
        <v>74212</v>
      </c>
      <c r="H47" s="14">
        <v>580050</v>
      </c>
      <c r="I47" s="14">
        <v>195842</v>
      </c>
      <c r="J47" s="14">
        <v>174935</v>
      </c>
      <c r="K47" s="14">
        <v>8380087</v>
      </c>
      <c r="L47" s="721" t="s">
        <v>375</v>
      </c>
      <c r="M47" s="722"/>
    </row>
    <row r="48" spans="1:13" ht="22.5">
      <c r="A48" s="115">
        <v>21</v>
      </c>
      <c r="B48" s="116" t="s">
        <v>376</v>
      </c>
      <c r="C48" s="49">
        <v>31474</v>
      </c>
      <c r="D48" s="16">
        <v>8159</v>
      </c>
      <c r="E48" s="16">
        <v>22</v>
      </c>
      <c r="F48" s="16">
        <v>939</v>
      </c>
      <c r="G48" s="16">
        <v>379</v>
      </c>
      <c r="H48" s="16">
        <v>507</v>
      </c>
      <c r="I48" s="16">
        <v>13750</v>
      </c>
      <c r="J48" s="16">
        <v>128</v>
      </c>
      <c r="K48" s="16">
        <v>7590</v>
      </c>
      <c r="L48" s="736" t="s">
        <v>377</v>
      </c>
      <c r="M48" s="737"/>
    </row>
    <row r="49" spans="1:13" ht="22.5" customHeight="1">
      <c r="A49" s="121">
        <v>2100</v>
      </c>
      <c r="B49" s="122" t="s">
        <v>378</v>
      </c>
      <c r="C49" s="48">
        <v>31474</v>
      </c>
      <c r="D49" s="14">
        <v>8159</v>
      </c>
      <c r="E49" s="14">
        <v>22</v>
      </c>
      <c r="F49" s="14">
        <v>939</v>
      </c>
      <c r="G49" s="14">
        <v>379</v>
      </c>
      <c r="H49" s="14">
        <v>507</v>
      </c>
      <c r="I49" s="14">
        <v>13750</v>
      </c>
      <c r="J49" s="14">
        <v>128</v>
      </c>
      <c r="K49" s="14">
        <v>7590</v>
      </c>
      <c r="L49" s="725" t="s">
        <v>379</v>
      </c>
      <c r="M49" s="726"/>
    </row>
    <row r="50" spans="1:13" ht="13.9" customHeight="1">
      <c r="A50" s="115">
        <v>22</v>
      </c>
      <c r="B50" s="116" t="s">
        <v>380</v>
      </c>
      <c r="C50" s="49">
        <v>1195809</v>
      </c>
      <c r="D50" s="16">
        <v>48803</v>
      </c>
      <c r="E50" s="16">
        <v>1713</v>
      </c>
      <c r="F50" s="16">
        <v>26287</v>
      </c>
      <c r="G50" s="16">
        <v>2072</v>
      </c>
      <c r="H50" s="16">
        <v>10630</v>
      </c>
      <c r="I50" s="16">
        <v>24438</v>
      </c>
      <c r="J50" s="16">
        <v>50946</v>
      </c>
      <c r="K50" s="16">
        <v>1030920</v>
      </c>
      <c r="L50" s="736" t="s">
        <v>381</v>
      </c>
      <c r="M50" s="737"/>
    </row>
    <row r="51" spans="1:13" ht="22.5">
      <c r="A51" s="121">
        <v>2211</v>
      </c>
      <c r="B51" s="122" t="s">
        <v>382</v>
      </c>
      <c r="C51" s="48">
        <v>1425</v>
      </c>
      <c r="D51" s="14">
        <v>35</v>
      </c>
      <c r="E51" s="14">
        <v>4</v>
      </c>
      <c r="F51" s="14">
        <v>378</v>
      </c>
      <c r="G51" s="14">
        <v>0</v>
      </c>
      <c r="H51" s="14">
        <v>81</v>
      </c>
      <c r="I51" s="14">
        <v>0</v>
      </c>
      <c r="J51" s="14">
        <v>39</v>
      </c>
      <c r="K51" s="14">
        <v>888</v>
      </c>
      <c r="L51" s="725" t="s">
        <v>383</v>
      </c>
      <c r="M51" s="726"/>
    </row>
    <row r="52" spans="1:13" ht="13.9" customHeight="1">
      <c r="A52" s="117">
        <v>2220</v>
      </c>
      <c r="B52" s="118" t="s">
        <v>384</v>
      </c>
      <c r="C52" s="49">
        <v>1194384</v>
      </c>
      <c r="D52" s="16">
        <v>48768</v>
      </c>
      <c r="E52" s="16">
        <v>1709</v>
      </c>
      <c r="F52" s="16">
        <v>25909</v>
      </c>
      <c r="G52" s="16">
        <v>2072</v>
      </c>
      <c r="H52" s="16">
        <v>10549</v>
      </c>
      <c r="I52" s="16">
        <v>24438</v>
      </c>
      <c r="J52" s="16">
        <v>50907</v>
      </c>
      <c r="K52" s="16">
        <v>1030032</v>
      </c>
      <c r="L52" s="723" t="s">
        <v>385</v>
      </c>
      <c r="M52" s="724"/>
    </row>
    <row r="53" spans="1:13" ht="13.9" customHeight="1">
      <c r="A53" s="354">
        <v>23</v>
      </c>
      <c r="B53" s="355" t="s">
        <v>386</v>
      </c>
      <c r="C53" s="48">
        <v>4335330</v>
      </c>
      <c r="D53" s="14">
        <v>119018</v>
      </c>
      <c r="E53" s="14">
        <v>4814</v>
      </c>
      <c r="F53" s="14">
        <v>211499</v>
      </c>
      <c r="G53" s="14">
        <v>30593</v>
      </c>
      <c r="H53" s="14">
        <v>133720</v>
      </c>
      <c r="I53" s="14">
        <v>18805</v>
      </c>
      <c r="J53" s="14">
        <v>386401</v>
      </c>
      <c r="K53" s="14">
        <v>3430480</v>
      </c>
      <c r="L53" s="721" t="s">
        <v>387</v>
      </c>
      <c r="M53" s="722"/>
    </row>
    <row r="54" spans="1:13" ht="13.9" customHeight="1">
      <c r="A54" s="117">
        <v>2310</v>
      </c>
      <c r="B54" s="118" t="s">
        <v>388</v>
      </c>
      <c r="C54" s="49">
        <v>168534</v>
      </c>
      <c r="D54" s="16">
        <v>3212</v>
      </c>
      <c r="E54" s="16">
        <v>645</v>
      </c>
      <c r="F54" s="16">
        <v>5415</v>
      </c>
      <c r="G54" s="16">
        <v>297</v>
      </c>
      <c r="H54" s="16">
        <v>1130</v>
      </c>
      <c r="I54" s="16">
        <v>3472</v>
      </c>
      <c r="J54" s="16">
        <v>2238</v>
      </c>
      <c r="K54" s="16">
        <v>152125</v>
      </c>
      <c r="L54" s="723" t="s">
        <v>390</v>
      </c>
      <c r="M54" s="724"/>
    </row>
    <row r="55" spans="1:13" ht="16.149999999999999" customHeight="1">
      <c r="A55" s="121">
        <v>2394</v>
      </c>
      <c r="B55" s="122" t="s">
        <v>391</v>
      </c>
      <c r="C55" s="48">
        <v>562406</v>
      </c>
      <c r="D55" s="14">
        <v>2061</v>
      </c>
      <c r="E55" s="14">
        <v>542</v>
      </c>
      <c r="F55" s="14">
        <v>23734</v>
      </c>
      <c r="G55" s="14">
        <v>2593</v>
      </c>
      <c r="H55" s="14">
        <v>122441</v>
      </c>
      <c r="I55" s="14">
        <v>11363</v>
      </c>
      <c r="J55" s="14">
        <v>162898</v>
      </c>
      <c r="K55" s="14">
        <v>236774</v>
      </c>
      <c r="L55" s="725" t="s">
        <v>392</v>
      </c>
      <c r="M55" s="726"/>
    </row>
    <row r="56" spans="1:13" ht="16.149999999999999" customHeight="1">
      <c r="A56" s="117">
        <v>2395</v>
      </c>
      <c r="B56" s="118" t="s">
        <v>393</v>
      </c>
      <c r="C56" s="49">
        <v>3497456</v>
      </c>
      <c r="D56" s="16">
        <v>113017</v>
      </c>
      <c r="E56" s="16">
        <v>2995</v>
      </c>
      <c r="F56" s="16">
        <v>178530</v>
      </c>
      <c r="G56" s="16">
        <v>27262</v>
      </c>
      <c r="H56" s="16">
        <v>9385</v>
      </c>
      <c r="I56" s="16">
        <v>3449</v>
      </c>
      <c r="J56" s="16">
        <v>214200</v>
      </c>
      <c r="K56" s="16">
        <v>2948618</v>
      </c>
      <c r="L56" s="723" t="s">
        <v>394</v>
      </c>
      <c r="M56" s="724"/>
    </row>
    <row r="57" spans="1:13" ht="13.9" customHeight="1">
      <c r="A57" s="121">
        <v>2396</v>
      </c>
      <c r="B57" s="122" t="s">
        <v>395</v>
      </c>
      <c r="C57" s="48">
        <v>59339</v>
      </c>
      <c r="D57" s="14">
        <v>728</v>
      </c>
      <c r="E57" s="14">
        <v>574</v>
      </c>
      <c r="F57" s="14">
        <v>3076</v>
      </c>
      <c r="G57" s="14">
        <v>441</v>
      </c>
      <c r="H57" s="14">
        <v>699</v>
      </c>
      <c r="I57" s="14">
        <v>521</v>
      </c>
      <c r="J57" s="14">
        <v>1211</v>
      </c>
      <c r="K57" s="14">
        <v>52089</v>
      </c>
      <c r="L57" s="725" t="s">
        <v>396</v>
      </c>
      <c r="M57" s="726"/>
    </row>
    <row r="58" spans="1:13" ht="13.9" customHeight="1">
      <c r="A58" s="117">
        <v>2399</v>
      </c>
      <c r="B58" s="118" t="s">
        <v>397</v>
      </c>
      <c r="C58" s="49">
        <v>47595</v>
      </c>
      <c r="D58" s="16">
        <v>0</v>
      </c>
      <c r="E58" s="16">
        <v>58</v>
      </c>
      <c r="F58" s="16">
        <v>744</v>
      </c>
      <c r="G58" s="16">
        <v>0</v>
      </c>
      <c r="H58" s="16">
        <v>65</v>
      </c>
      <c r="I58" s="16">
        <v>0</v>
      </c>
      <c r="J58" s="16">
        <v>5854</v>
      </c>
      <c r="K58" s="16">
        <v>40874</v>
      </c>
      <c r="L58" s="723" t="s">
        <v>398</v>
      </c>
      <c r="M58" s="724"/>
    </row>
    <row r="59" spans="1:13" ht="13.9" customHeight="1" thickBot="1">
      <c r="A59" s="354">
        <v>24</v>
      </c>
      <c r="B59" s="355" t="s">
        <v>399</v>
      </c>
      <c r="C59" s="48">
        <v>6739132</v>
      </c>
      <c r="D59" s="14">
        <v>2888205</v>
      </c>
      <c r="E59" s="14">
        <v>490</v>
      </c>
      <c r="F59" s="14">
        <v>268274</v>
      </c>
      <c r="G59" s="14">
        <v>1409</v>
      </c>
      <c r="H59" s="14">
        <v>165986</v>
      </c>
      <c r="I59" s="14">
        <v>294</v>
      </c>
      <c r="J59" s="14">
        <v>77989</v>
      </c>
      <c r="K59" s="14">
        <v>3336485</v>
      </c>
      <c r="L59" s="721" t="s">
        <v>400</v>
      </c>
      <c r="M59" s="722"/>
    </row>
    <row r="60" spans="1:13" ht="21.6" customHeight="1" thickTop="1" thickBot="1">
      <c r="A60" s="111">
        <v>25</v>
      </c>
      <c r="B60" s="112" t="s">
        <v>401</v>
      </c>
      <c r="C60" s="109">
        <v>4109660</v>
      </c>
      <c r="D60" s="94">
        <v>51686</v>
      </c>
      <c r="E60" s="94">
        <v>4478</v>
      </c>
      <c r="F60" s="94">
        <v>68091</v>
      </c>
      <c r="G60" s="94">
        <v>3023</v>
      </c>
      <c r="H60" s="94">
        <v>17212</v>
      </c>
      <c r="I60" s="94">
        <v>8591</v>
      </c>
      <c r="J60" s="94">
        <v>31791</v>
      </c>
      <c r="K60" s="94">
        <v>3924788</v>
      </c>
      <c r="L60" s="768" t="s">
        <v>402</v>
      </c>
      <c r="M60" s="769"/>
    </row>
    <row r="61" spans="1:13" ht="13.9" customHeight="1" thickTop="1">
      <c r="A61" s="98">
        <v>2511</v>
      </c>
      <c r="B61" s="99" t="s">
        <v>403</v>
      </c>
      <c r="C61" s="240">
        <v>3973018</v>
      </c>
      <c r="D61" s="97">
        <v>51493</v>
      </c>
      <c r="E61" s="97">
        <v>4187</v>
      </c>
      <c r="F61" s="97">
        <v>66631</v>
      </c>
      <c r="G61" s="97">
        <v>2852</v>
      </c>
      <c r="H61" s="97">
        <v>16199</v>
      </c>
      <c r="I61" s="97">
        <v>8455</v>
      </c>
      <c r="J61" s="97">
        <v>29820</v>
      </c>
      <c r="K61" s="97">
        <v>3793381</v>
      </c>
      <c r="L61" s="766" t="s">
        <v>404</v>
      </c>
      <c r="M61" s="767"/>
    </row>
    <row r="62" spans="1:13" ht="22.5">
      <c r="A62" s="121">
        <v>2591</v>
      </c>
      <c r="B62" s="122" t="s">
        <v>596</v>
      </c>
      <c r="C62" s="48">
        <v>8675</v>
      </c>
      <c r="D62" s="14">
        <v>139</v>
      </c>
      <c r="E62" s="14">
        <v>58</v>
      </c>
      <c r="F62" s="14">
        <v>104</v>
      </c>
      <c r="G62" s="14">
        <v>120</v>
      </c>
      <c r="H62" s="14">
        <v>210</v>
      </c>
      <c r="I62" s="14">
        <v>0</v>
      </c>
      <c r="J62" s="14">
        <v>71</v>
      </c>
      <c r="K62" s="14">
        <v>7973</v>
      </c>
      <c r="L62" s="725" t="s">
        <v>406</v>
      </c>
      <c r="M62" s="726"/>
    </row>
    <row r="63" spans="1:13" ht="13.9" customHeight="1">
      <c r="A63" s="117">
        <v>2592</v>
      </c>
      <c r="B63" s="118" t="s">
        <v>407</v>
      </c>
      <c r="C63" s="49">
        <v>55456</v>
      </c>
      <c r="D63" s="16">
        <v>0</v>
      </c>
      <c r="E63" s="16">
        <v>163</v>
      </c>
      <c r="F63" s="16">
        <v>308</v>
      </c>
      <c r="G63" s="16">
        <v>28</v>
      </c>
      <c r="H63" s="16">
        <v>372</v>
      </c>
      <c r="I63" s="16">
        <v>0</v>
      </c>
      <c r="J63" s="16">
        <v>821</v>
      </c>
      <c r="K63" s="16">
        <v>53764</v>
      </c>
      <c r="L63" s="723" t="s">
        <v>408</v>
      </c>
      <c r="M63" s="724"/>
    </row>
    <row r="64" spans="1:13" ht="13.9" customHeight="1">
      <c r="A64" s="121">
        <v>2599</v>
      </c>
      <c r="B64" s="122" t="s">
        <v>409</v>
      </c>
      <c r="C64" s="48">
        <v>72511</v>
      </c>
      <c r="D64" s="14">
        <v>54</v>
      </c>
      <c r="E64" s="14">
        <v>70</v>
      </c>
      <c r="F64" s="14">
        <v>1048</v>
      </c>
      <c r="G64" s="14">
        <v>23</v>
      </c>
      <c r="H64" s="14">
        <v>431</v>
      </c>
      <c r="I64" s="14">
        <v>136</v>
      </c>
      <c r="J64" s="14">
        <v>1079</v>
      </c>
      <c r="K64" s="14">
        <v>69670</v>
      </c>
      <c r="L64" s="725" t="s">
        <v>410</v>
      </c>
      <c r="M64" s="726"/>
    </row>
    <row r="65" spans="1:13">
      <c r="A65" s="115">
        <v>27</v>
      </c>
      <c r="B65" s="116" t="s">
        <v>411</v>
      </c>
      <c r="C65" s="49">
        <v>1644475</v>
      </c>
      <c r="D65" s="16">
        <v>220</v>
      </c>
      <c r="E65" s="16">
        <v>637</v>
      </c>
      <c r="F65" s="16">
        <v>7104</v>
      </c>
      <c r="G65" s="16">
        <v>522</v>
      </c>
      <c r="H65" s="16">
        <v>406</v>
      </c>
      <c r="I65" s="16">
        <v>3333</v>
      </c>
      <c r="J65" s="16">
        <v>2527</v>
      </c>
      <c r="K65" s="16">
        <v>1629726</v>
      </c>
      <c r="L65" s="736" t="s">
        <v>413</v>
      </c>
      <c r="M65" s="737"/>
    </row>
    <row r="66" spans="1:13" ht="22.5">
      <c r="A66" s="121">
        <v>2710</v>
      </c>
      <c r="B66" s="122" t="s">
        <v>600</v>
      </c>
      <c r="C66" s="48">
        <v>212606</v>
      </c>
      <c r="D66" s="14">
        <v>220</v>
      </c>
      <c r="E66" s="14">
        <v>253</v>
      </c>
      <c r="F66" s="14">
        <v>692</v>
      </c>
      <c r="G66" s="14">
        <v>369</v>
      </c>
      <c r="H66" s="14">
        <v>123</v>
      </c>
      <c r="I66" s="14">
        <v>486</v>
      </c>
      <c r="J66" s="14">
        <v>1021</v>
      </c>
      <c r="K66" s="14">
        <v>209442</v>
      </c>
      <c r="L66" s="725" t="s">
        <v>414</v>
      </c>
      <c r="M66" s="726"/>
    </row>
    <row r="67" spans="1:13" ht="22.5">
      <c r="A67" s="117">
        <v>2730</v>
      </c>
      <c r="B67" s="118" t="s">
        <v>415</v>
      </c>
      <c r="C67" s="49">
        <v>1348041</v>
      </c>
      <c r="D67" s="16">
        <v>0</v>
      </c>
      <c r="E67" s="16">
        <v>133</v>
      </c>
      <c r="F67" s="16">
        <v>5747</v>
      </c>
      <c r="G67" s="16">
        <v>70</v>
      </c>
      <c r="H67" s="16">
        <v>85</v>
      </c>
      <c r="I67" s="16">
        <v>2847</v>
      </c>
      <c r="J67" s="16">
        <v>291</v>
      </c>
      <c r="K67" s="16">
        <v>1338868</v>
      </c>
      <c r="L67" s="723" t="s">
        <v>416</v>
      </c>
      <c r="M67" s="724"/>
    </row>
    <row r="68" spans="1:13">
      <c r="A68" s="121">
        <v>2740</v>
      </c>
      <c r="B68" s="122" t="s">
        <v>417</v>
      </c>
      <c r="C68" s="48">
        <v>12053</v>
      </c>
      <c r="D68" s="14">
        <v>0</v>
      </c>
      <c r="E68" s="14">
        <v>0</v>
      </c>
      <c r="F68" s="14">
        <v>0</v>
      </c>
      <c r="G68" s="14">
        <v>0</v>
      </c>
      <c r="H68" s="14">
        <v>0</v>
      </c>
      <c r="I68" s="14">
        <v>0</v>
      </c>
      <c r="J68" s="14">
        <v>0</v>
      </c>
      <c r="K68" s="14">
        <v>12053</v>
      </c>
      <c r="L68" s="725" t="s">
        <v>418</v>
      </c>
      <c r="M68" s="726"/>
    </row>
    <row r="69" spans="1:13">
      <c r="A69" s="117">
        <v>2750</v>
      </c>
      <c r="B69" s="118" t="s">
        <v>691</v>
      </c>
      <c r="C69" s="49">
        <v>19298</v>
      </c>
      <c r="D69" s="16">
        <v>0</v>
      </c>
      <c r="E69" s="16">
        <v>35</v>
      </c>
      <c r="F69" s="16">
        <v>312</v>
      </c>
      <c r="G69" s="16">
        <v>78</v>
      </c>
      <c r="H69" s="16">
        <v>116</v>
      </c>
      <c r="I69" s="16">
        <v>0</v>
      </c>
      <c r="J69" s="16">
        <v>1057</v>
      </c>
      <c r="K69" s="16">
        <v>17700</v>
      </c>
      <c r="L69" s="723" t="s">
        <v>729</v>
      </c>
      <c r="M69" s="724"/>
    </row>
    <row r="70" spans="1:13">
      <c r="A70" s="121">
        <v>2790</v>
      </c>
      <c r="B70" s="122" t="s">
        <v>419</v>
      </c>
      <c r="C70" s="48">
        <v>52477</v>
      </c>
      <c r="D70" s="14">
        <v>0</v>
      </c>
      <c r="E70" s="14">
        <v>216</v>
      </c>
      <c r="F70" s="14">
        <v>353</v>
      </c>
      <c r="G70" s="14">
        <v>5</v>
      </c>
      <c r="H70" s="14">
        <v>82</v>
      </c>
      <c r="I70" s="14">
        <v>0</v>
      </c>
      <c r="J70" s="14">
        <v>158</v>
      </c>
      <c r="K70" s="14">
        <v>51663</v>
      </c>
      <c r="L70" s="725" t="s">
        <v>420</v>
      </c>
      <c r="M70" s="726"/>
    </row>
    <row r="71" spans="1:13">
      <c r="A71" s="115">
        <v>28</v>
      </c>
      <c r="B71" s="116" t="s">
        <v>421</v>
      </c>
      <c r="C71" s="49">
        <v>167648</v>
      </c>
      <c r="D71" s="16">
        <v>0</v>
      </c>
      <c r="E71" s="16">
        <v>505</v>
      </c>
      <c r="F71" s="16">
        <v>2439</v>
      </c>
      <c r="G71" s="16">
        <v>0</v>
      </c>
      <c r="H71" s="16">
        <v>1344</v>
      </c>
      <c r="I71" s="16">
        <v>0</v>
      </c>
      <c r="J71" s="16">
        <v>2645</v>
      </c>
      <c r="K71" s="16">
        <v>160715</v>
      </c>
      <c r="L71" s="736" t="s">
        <v>422</v>
      </c>
      <c r="M71" s="737"/>
    </row>
    <row r="72" spans="1:13" ht="45">
      <c r="A72" s="121">
        <v>2810</v>
      </c>
      <c r="B72" s="122" t="s">
        <v>423</v>
      </c>
      <c r="C72" s="48">
        <v>167648</v>
      </c>
      <c r="D72" s="14">
        <v>0</v>
      </c>
      <c r="E72" s="14">
        <v>505</v>
      </c>
      <c r="F72" s="14">
        <v>2439</v>
      </c>
      <c r="G72" s="14">
        <v>0</v>
      </c>
      <c r="H72" s="14">
        <v>1344</v>
      </c>
      <c r="I72" s="14">
        <v>0</v>
      </c>
      <c r="J72" s="14">
        <v>2645</v>
      </c>
      <c r="K72" s="14">
        <v>160715</v>
      </c>
      <c r="L72" s="725" t="s">
        <v>424</v>
      </c>
      <c r="M72" s="726"/>
    </row>
    <row r="73" spans="1:13">
      <c r="A73" s="115">
        <v>29</v>
      </c>
      <c r="B73" s="116" t="s">
        <v>607</v>
      </c>
      <c r="C73" s="49">
        <v>14135</v>
      </c>
      <c r="D73" s="16">
        <v>33</v>
      </c>
      <c r="E73" s="16">
        <v>30</v>
      </c>
      <c r="F73" s="16">
        <v>694</v>
      </c>
      <c r="G73" s="16">
        <v>9</v>
      </c>
      <c r="H73" s="16">
        <v>80</v>
      </c>
      <c r="I73" s="16">
        <v>25</v>
      </c>
      <c r="J73" s="16">
        <v>387</v>
      </c>
      <c r="K73" s="16">
        <v>12877</v>
      </c>
      <c r="L73" s="736" t="s">
        <v>426</v>
      </c>
      <c r="M73" s="737"/>
    </row>
    <row r="74" spans="1:13" ht="22.5">
      <c r="A74" s="121">
        <v>2920</v>
      </c>
      <c r="B74" s="122" t="s">
        <v>427</v>
      </c>
      <c r="C74" s="48">
        <v>12351</v>
      </c>
      <c r="D74" s="14">
        <v>33</v>
      </c>
      <c r="E74" s="14">
        <v>28</v>
      </c>
      <c r="F74" s="14">
        <v>656</v>
      </c>
      <c r="G74" s="14">
        <v>9</v>
      </c>
      <c r="H74" s="14">
        <v>67</v>
      </c>
      <c r="I74" s="14">
        <v>0</v>
      </c>
      <c r="J74" s="14">
        <v>360</v>
      </c>
      <c r="K74" s="14">
        <v>11198</v>
      </c>
      <c r="L74" s="725" t="s">
        <v>428</v>
      </c>
      <c r="M74" s="726"/>
    </row>
    <row r="75" spans="1:13" ht="13.9" customHeight="1">
      <c r="A75" s="117">
        <v>2930</v>
      </c>
      <c r="B75" s="118" t="s">
        <v>429</v>
      </c>
      <c r="C75" s="49">
        <v>1784</v>
      </c>
      <c r="D75" s="16">
        <v>0</v>
      </c>
      <c r="E75" s="16">
        <v>2</v>
      </c>
      <c r="F75" s="16">
        <v>38</v>
      </c>
      <c r="G75" s="16">
        <v>0</v>
      </c>
      <c r="H75" s="16">
        <v>13</v>
      </c>
      <c r="I75" s="16">
        <v>25</v>
      </c>
      <c r="J75" s="16">
        <v>27</v>
      </c>
      <c r="K75" s="16">
        <v>1679</v>
      </c>
      <c r="L75" s="723" t="s">
        <v>431</v>
      </c>
      <c r="M75" s="724"/>
    </row>
    <row r="76" spans="1:13" ht="16.899999999999999" customHeight="1">
      <c r="A76" s="354">
        <v>30</v>
      </c>
      <c r="B76" s="355" t="s">
        <v>432</v>
      </c>
      <c r="C76" s="48">
        <v>4109</v>
      </c>
      <c r="D76" s="14">
        <v>0</v>
      </c>
      <c r="E76" s="14">
        <v>0</v>
      </c>
      <c r="F76" s="14">
        <v>0</v>
      </c>
      <c r="G76" s="14">
        <v>35</v>
      </c>
      <c r="H76" s="14">
        <v>0</v>
      </c>
      <c r="I76" s="14">
        <v>0</v>
      </c>
      <c r="J76" s="14">
        <v>153</v>
      </c>
      <c r="K76" s="14">
        <v>3921</v>
      </c>
      <c r="L76" s="721" t="s">
        <v>433</v>
      </c>
      <c r="M76" s="722"/>
    </row>
    <row r="77" spans="1:13">
      <c r="A77" s="121">
        <v>3012</v>
      </c>
      <c r="B77" s="122" t="s">
        <v>434</v>
      </c>
      <c r="C77" s="48">
        <v>4109</v>
      </c>
      <c r="D77" s="14">
        <v>0</v>
      </c>
      <c r="E77" s="14">
        <v>0</v>
      </c>
      <c r="F77" s="14">
        <v>0</v>
      </c>
      <c r="G77" s="14">
        <v>35</v>
      </c>
      <c r="H77" s="14">
        <v>0</v>
      </c>
      <c r="I77" s="14">
        <v>0</v>
      </c>
      <c r="J77" s="14">
        <v>153</v>
      </c>
      <c r="K77" s="14">
        <v>3921</v>
      </c>
      <c r="L77" s="725" t="s">
        <v>435</v>
      </c>
      <c r="M77" s="726"/>
    </row>
    <row r="78" spans="1:13">
      <c r="A78" s="115">
        <v>31</v>
      </c>
      <c r="B78" s="116" t="s">
        <v>436</v>
      </c>
      <c r="C78" s="49">
        <v>263809</v>
      </c>
      <c r="D78" s="16">
        <v>2186</v>
      </c>
      <c r="E78" s="16">
        <v>763</v>
      </c>
      <c r="F78" s="16">
        <v>3600</v>
      </c>
      <c r="G78" s="16">
        <v>633</v>
      </c>
      <c r="H78" s="16">
        <v>2355</v>
      </c>
      <c r="I78" s="16">
        <v>1005</v>
      </c>
      <c r="J78" s="16">
        <v>7596</v>
      </c>
      <c r="K78" s="16">
        <v>245671</v>
      </c>
      <c r="L78" s="736" t="s">
        <v>437</v>
      </c>
      <c r="M78" s="737"/>
    </row>
    <row r="79" spans="1:13">
      <c r="A79" s="121">
        <v>3100</v>
      </c>
      <c r="B79" s="122" t="s">
        <v>436</v>
      </c>
      <c r="C79" s="48">
        <v>263809</v>
      </c>
      <c r="D79" s="14">
        <v>2186</v>
      </c>
      <c r="E79" s="14">
        <v>763</v>
      </c>
      <c r="F79" s="14">
        <v>3600</v>
      </c>
      <c r="G79" s="14">
        <v>633</v>
      </c>
      <c r="H79" s="14">
        <v>2355</v>
      </c>
      <c r="I79" s="14">
        <v>1005</v>
      </c>
      <c r="J79" s="14">
        <v>7596</v>
      </c>
      <c r="K79" s="14">
        <v>245671</v>
      </c>
      <c r="L79" s="725" t="s">
        <v>438</v>
      </c>
      <c r="M79" s="726"/>
    </row>
    <row r="80" spans="1:13">
      <c r="A80" s="115">
        <v>32</v>
      </c>
      <c r="B80" s="116" t="s">
        <v>439</v>
      </c>
      <c r="C80" s="49">
        <v>16229</v>
      </c>
      <c r="D80" s="16">
        <v>3</v>
      </c>
      <c r="E80" s="16">
        <v>98</v>
      </c>
      <c r="F80" s="16">
        <v>2238</v>
      </c>
      <c r="G80" s="16">
        <v>62</v>
      </c>
      <c r="H80" s="16">
        <v>138</v>
      </c>
      <c r="I80" s="16">
        <v>8</v>
      </c>
      <c r="J80" s="16">
        <v>19</v>
      </c>
      <c r="K80" s="16">
        <v>13663</v>
      </c>
      <c r="L80" s="736" t="s">
        <v>440</v>
      </c>
      <c r="M80" s="737"/>
    </row>
    <row r="81" spans="1:13">
      <c r="A81" s="121">
        <v>3250</v>
      </c>
      <c r="B81" s="122" t="s">
        <v>441</v>
      </c>
      <c r="C81" s="48">
        <v>11140</v>
      </c>
      <c r="D81" s="14">
        <v>0</v>
      </c>
      <c r="E81" s="14">
        <v>70</v>
      </c>
      <c r="F81" s="14">
        <v>2233</v>
      </c>
      <c r="G81" s="14">
        <v>18</v>
      </c>
      <c r="H81" s="14">
        <v>86</v>
      </c>
      <c r="I81" s="14">
        <v>0</v>
      </c>
      <c r="J81" s="14">
        <v>0</v>
      </c>
      <c r="K81" s="14">
        <v>8733</v>
      </c>
      <c r="L81" s="725" t="s">
        <v>442</v>
      </c>
      <c r="M81" s="726"/>
    </row>
    <row r="82" spans="1:13" ht="13.9" customHeight="1">
      <c r="A82" s="117">
        <v>3290</v>
      </c>
      <c r="B82" s="118" t="s">
        <v>443</v>
      </c>
      <c r="C82" s="49">
        <v>5089</v>
      </c>
      <c r="D82" s="16">
        <v>3</v>
      </c>
      <c r="E82" s="16">
        <v>28</v>
      </c>
      <c r="F82" s="16">
        <v>5</v>
      </c>
      <c r="G82" s="16">
        <v>44</v>
      </c>
      <c r="H82" s="16">
        <v>52</v>
      </c>
      <c r="I82" s="16">
        <v>8</v>
      </c>
      <c r="J82" s="16">
        <v>19</v>
      </c>
      <c r="K82" s="16">
        <v>4930</v>
      </c>
      <c r="L82" s="723" t="s">
        <v>444</v>
      </c>
      <c r="M82" s="724"/>
    </row>
    <row r="83" spans="1:13">
      <c r="A83" s="354">
        <v>33</v>
      </c>
      <c r="B83" s="355" t="s">
        <v>445</v>
      </c>
      <c r="C83" s="48">
        <v>266231</v>
      </c>
      <c r="D83" s="14">
        <v>0</v>
      </c>
      <c r="E83" s="14">
        <v>257</v>
      </c>
      <c r="F83" s="14">
        <v>58831</v>
      </c>
      <c r="G83" s="14">
        <v>3532</v>
      </c>
      <c r="H83" s="14">
        <v>24425</v>
      </c>
      <c r="I83" s="14">
        <v>0</v>
      </c>
      <c r="J83" s="14">
        <v>29386</v>
      </c>
      <c r="K83" s="14">
        <v>149800</v>
      </c>
      <c r="L83" s="721" t="s">
        <v>446</v>
      </c>
      <c r="M83" s="722"/>
    </row>
    <row r="84" spans="1:13">
      <c r="A84" s="117">
        <v>3311</v>
      </c>
      <c r="B84" s="118" t="s">
        <v>447</v>
      </c>
      <c r="C84" s="49">
        <v>675</v>
      </c>
      <c r="D84" s="16">
        <v>0</v>
      </c>
      <c r="E84" s="16">
        <v>23</v>
      </c>
      <c r="F84" s="16">
        <v>0</v>
      </c>
      <c r="G84" s="16">
        <v>26</v>
      </c>
      <c r="H84" s="16">
        <v>90</v>
      </c>
      <c r="I84" s="16">
        <v>0</v>
      </c>
      <c r="J84" s="16">
        <v>70</v>
      </c>
      <c r="K84" s="16">
        <v>466</v>
      </c>
      <c r="L84" s="723" t="s">
        <v>449</v>
      </c>
      <c r="M84" s="724"/>
    </row>
    <row r="85" spans="1:13">
      <c r="A85" s="121">
        <v>3315</v>
      </c>
      <c r="B85" s="122" t="s">
        <v>452</v>
      </c>
      <c r="C85" s="48">
        <v>265556</v>
      </c>
      <c r="D85" s="14">
        <v>0</v>
      </c>
      <c r="E85" s="14">
        <v>234</v>
      </c>
      <c r="F85" s="14">
        <v>58831</v>
      </c>
      <c r="G85" s="14">
        <v>3506</v>
      </c>
      <c r="H85" s="14">
        <v>24335</v>
      </c>
      <c r="I85" s="14">
        <v>0</v>
      </c>
      <c r="J85" s="14">
        <v>29316</v>
      </c>
      <c r="K85" s="14">
        <v>149334</v>
      </c>
      <c r="L85" s="725" t="s">
        <v>453</v>
      </c>
      <c r="M85" s="726"/>
    </row>
    <row r="86" spans="1:13" ht="16.5" thickBot="1">
      <c r="A86" s="366" t="s">
        <v>454</v>
      </c>
      <c r="B86" s="367" t="s">
        <v>455</v>
      </c>
      <c r="C86" s="362">
        <v>14377141</v>
      </c>
      <c r="D86" s="363">
        <v>7445</v>
      </c>
      <c r="E86" s="363">
        <v>2558</v>
      </c>
      <c r="F86" s="363">
        <v>112355</v>
      </c>
      <c r="G86" s="363">
        <v>3453811</v>
      </c>
      <c r="H86" s="363">
        <v>6954765</v>
      </c>
      <c r="I86" s="363">
        <v>0</v>
      </c>
      <c r="J86" s="363">
        <v>1351355</v>
      </c>
      <c r="K86" s="363">
        <v>2494852</v>
      </c>
      <c r="L86" s="781" t="s">
        <v>456</v>
      </c>
      <c r="M86" s="782"/>
    </row>
    <row r="87" spans="1:13" ht="16.5" thickTop="1" thickBot="1">
      <c r="A87" s="111">
        <v>35</v>
      </c>
      <c r="B87" s="112" t="s">
        <v>455</v>
      </c>
      <c r="C87" s="109">
        <v>14377141</v>
      </c>
      <c r="D87" s="94">
        <v>7445</v>
      </c>
      <c r="E87" s="94">
        <v>2558</v>
      </c>
      <c r="F87" s="94">
        <v>112355</v>
      </c>
      <c r="G87" s="94">
        <v>3453811</v>
      </c>
      <c r="H87" s="94">
        <v>6954765</v>
      </c>
      <c r="I87" s="94">
        <v>0</v>
      </c>
      <c r="J87" s="94">
        <v>1351355</v>
      </c>
      <c r="K87" s="94">
        <v>2494852</v>
      </c>
      <c r="L87" s="768" t="s">
        <v>457</v>
      </c>
      <c r="M87" s="769"/>
    </row>
    <row r="88" spans="1:13" ht="24.75" thickTop="1">
      <c r="A88" s="368" t="s">
        <v>458</v>
      </c>
      <c r="B88" s="369" t="s">
        <v>459</v>
      </c>
      <c r="C88" s="240">
        <v>146000</v>
      </c>
      <c r="D88" s="97">
        <v>713</v>
      </c>
      <c r="E88" s="97">
        <v>509</v>
      </c>
      <c r="F88" s="97">
        <v>18296</v>
      </c>
      <c r="G88" s="97">
        <v>4537</v>
      </c>
      <c r="H88" s="97">
        <v>15867</v>
      </c>
      <c r="I88" s="97">
        <v>88</v>
      </c>
      <c r="J88" s="97">
        <v>25998</v>
      </c>
      <c r="K88" s="97">
        <v>79992</v>
      </c>
      <c r="L88" s="783" t="s">
        <v>460</v>
      </c>
      <c r="M88" s="784"/>
    </row>
    <row r="89" spans="1:13">
      <c r="A89" s="354">
        <v>37</v>
      </c>
      <c r="B89" s="355" t="s">
        <v>461</v>
      </c>
      <c r="C89" s="48">
        <v>10495</v>
      </c>
      <c r="D89" s="14">
        <v>0</v>
      </c>
      <c r="E89" s="14">
        <v>92</v>
      </c>
      <c r="F89" s="14">
        <v>2076</v>
      </c>
      <c r="G89" s="14">
        <v>122</v>
      </c>
      <c r="H89" s="14">
        <v>112</v>
      </c>
      <c r="I89" s="14">
        <v>0</v>
      </c>
      <c r="J89" s="14">
        <v>8093</v>
      </c>
      <c r="K89" s="14">
        <v>0</v>
      </c>
      <c r="L89" s="721" t="s">
        <v>462</v>
      </c>
      <c r="M89" s="722"/>
    </row>
    <row r="90" spans="1:13">
      <c r="A90" s="117">
        <v>3700</v>
      </c>
      <c r="B90" s="118" t="s">
        <v>461</v>
      </c>
      <c r="C90" s="49">
        <v>10495</v>
      </c>
      <c r="D90" s="16">
        <v>0</v>
      </c>
      <c r="E90" s="16">
        <v>92</v>
      </c>
      <c r="F90" s="16">
        <v>2076</v>
      </c>
      <c r="G90" s="16">
        <v>122</v>
      </c>
      <c r="H90" s="16">
        <v>112</v>
      </c>
      <c r="I90" s="16">
        <v>0</v>
      </c>
      <c r="J90" s="16">
        <v>8093</v>
      </c>
      <c r="K90" s="16">
        <v>0</v>
      </c>
      <c r="L90" s="723" t="s">
        <v>462</v>
      </c>
      <c r="M90" s="724"/>
    </row>
    <row r="91" spans="1:13" ht="22.5">
      <c r="A91" s="354">
        <v>38</v>
      </c>
      <c r="B91" s="355" t="s">
        <v>463</v>
      </c>
      <c r="C91" s="48">
        <v>124977</v>
      </c>
      <c r="D91" s="14">
        <v>713</v>
      </c>
      <c r="E91" s="14">
        <v>401</v>
      </c>
      <c r="F91" s="14">
        <v>14674</v>
      </c>
      <c r="G91" s="14">
        <v>4415</v>
      </c>
      <c r="H91" s="14">
        <v>15713</v>
      </c>
      <c r="I91" s="14">
        <v>88</v>
      </c>
      <c r="J91" s="14">
        <v>16630</v>
      </c>
      <c r="K91" s="14">
        <v>72343</v>
      </c>
      <c r="L91" s="721" t="s">
        <v>464</v>
      </c>
      <c r="M91" s="722"/>
    </row>
    <row r="92" spans="1:13">
      <c r="A92" s="117">
        <v>3811</v>
      </c>
      <c r="B92" s="118" t="s">
        <v>619</v>
      </c>
      <c r="C92" s="49">
        <v>1704</v>
      </c>
      <c r="D92" s="16">
        <v>0</v>
      </c>
      <c r="E92" s="16">
        <v>71</v>
      </c>
      <c r="F92" s="16">
        <v>0</v>
      </c>
      <c r="G92" s="16">
        <v>0</v>
      </c>
      <c r="H92" s="16">
        <v>36</v>
      </c>
      <c r="I92" s="16">
        <v>0</v>
      </c>
      <c r="J92" s="16">
        <v>1597</v>
      </c>
      <c r="K92" s="16">
        <v>0</v>
      </c>
      <c r="L92" s="723" t="s">
        <v>727</v>
      </c>
      <c r="M92" s="724"/>
    </row>
    <row r="93" spans="1:13">
      <c r="A93" s="121">
        <v>3821</v>
      </c>
      <c r="B93" s="122" t="s">
        <v>465</v>
      </c>
      <c r="C93" s="48">
        <v>42660</v>
      </c>
      <c r="D93" s="14">
        <v>0</v>
      </c>
      <c r="E93" s="14">
        <v>127</v>
      </c>
      <c r="F93" s="14">
        <v>12295</v>
      </c>
      <c r="G93" s="14">
        <v>4263</v>
      </c>
      <c r="H93" s="14">
        <v>14893</v>
      </c>
      <c r="I93" s="14">
        <v>22</v>
      </c>
      <c r="J93" s="14">
        <v>11002</v>
      </c>
      <c r="K93" s="14">
        <v>58</v>
      </c>
      <c r="L93" s="725" t="s">
        <v>466</v>
      </c>
      <c r="M93" s="726"/>
    </row>
    <row r="94" spans="1:13">
      <c r="A94" s="117">
        <v>3822</v>
      </c>
      <c r="B94" s="118" t="s">
        <v>467</v>
      </c>
      <c r="C94" s="49">
        <v>7152</v>
      </c>
      <c r="D94" s="16">
        <v>713</v>
      </c>
      <c r="E94" s="16">
        <v>143</v>
      </c>
      <c r="F94" s="16">
        <v>622</v>
      </c>
      <c r="G94" s="16">
        <v>77</v>
      </c>
      <c r="H94" s="16">
        <v>325</v>
      </c>
      <c r="I94" s="16">
        <v>0</v>
      </c>
      <c r="J94" s="16">
        <v>3855</v>
      </c>
      <c r="K94" s="16">
        <v>1417</v>
      </c>
      <c r="L94" s="723" t="s">
        <v>468</v>
      </c>
      <c r="M94" s="724"/>
    </row>
    <row r="95" spans="1:13">
      <c r="A95" s="121">
        <v>3830</v>
      </c>
      <c r="B95" s="122" t="s">
        <v>469</v>
      </c>
      <c r="C95" s="48">
        <v>73461</v>
      </c>
      <c r="D95" s="14">
        <v>0</v>
      </c>
      <c r="E95" s="14">
        <v>60</v>
      </c>
      <c r="F95" s="14">
        <v>1757</v>
      </c>
      <c r="G95" s="14">
        <v>75</v>
      </c>
      <c r="H95" s="14">
        <v>459</v>
      </c>
      <c r="I95" s="14">
        <v>66</v>
      </c>
      <c r="J95" s="14">
        <v>176</v>
      </c>
      <c r="K95" s="14">
        <v>70868</v>
      </c>
      <c r="L95" s="725" t="s">
        <v>470</v>
      </c>
      <c r="M95" s="726"/>
    </row>
    <row r="96" spans="1:13" ht="22.5">
      <c r="A96" s="115">
        <v>39</v>
      </c>
      <c r="B96" s="116" t="s">
        <v>471</v>
      </c>
      <c r="C96" s="49">
        <v>10528</v>
      </c>
      <c r="D96" s="16">
        <v>0</v>
      </c>
      <c r="E96" s="16">
        <v>16</v>
      </c>
      <c r="F96" s="16">
        <v>1546</v>
      </c>
      <c r="G96" s="16">
        <v>0</v>
      </c>
      <c r="H96" s="16">
        <v>42</v>
      </c>
      <c r="I96" s="16">
        <v>0</v>
      </c>
      <c r="J96" s="16">
        <v>1275</v>
      </c>
      <c r="K96" s="16">
        <v>7649</v>
      </c>
      <c r="L96" s="736" t="s">
        <v>472</v>
      </c>
      <c r="M96" s="737"/>
    </row>
    <row r="97" spans="1:13">
      <c r="A97" s="121">
        <v>3900</v>
      </c>
      <c r="B97" s="122" t="s">
        <v>471</v>
      </c>
      <c r="C97" s="48">
        <v>10528</v>
      </c>
      <c r="D97" s="14">
        <v>0</v>
      </c>
      <c r="E97" s="14">
        <v>16</v>
      </c>
      <c r="F97" s="14">
        <v>1546</v>
      </c>
      <c r="G97" s="14">
        <v>0</v>
      </c>
      <c r="H97" s="14">
        <v>42</v>
      </c>
      <c r="I97" s="14">
        <v>0</v>
      </c>
      <c r="J97" s="14">
        <v>1275</v>
      </c>
      <c r="K97" s="14">
        <v>7649</v>
      </c>
      <c r="L97" s="725" t="s">
        <v>472</v>
      </c>
      <c r="M97" s="726"/>
    </row>
    <row r="98" spans="1:13" ht="31.15" customHeight="1">
      <c r="A98" s="758" t="s">
        <v>473</v>
      </c>
      <c r="B98" s="759"/>
      <c r="C98" s="358">
        <v>81975583</v>
      </c>
      <c r="D98" s="358">
        <v>13688640</v>
      </c>
      <c r="E98" s="358">
        <v>37714</v>
      </c>
      <c r="F98" s="358">
        <v>1774002</v>
      </c>
      <c r="G98" s="358">
        <v>4768067</v>
      </c>
      <c r="H98" s="358">
        <v>9050712</v>
      </c>
      <c r="I98" s="358">
        <v>484393</v>
      </c>
      <c r="J98" s="358">
        <v>6162665</v>
      </c>
      <c r="K98" s="358">
        <v>46009390</v>
      </c>
      <c r="L98" s="760" t="s">
        <v>474</v>
      </c>
      <c r="M98" s="761"/>
    </row>
  </sheetData>
  <mergeCells count="99">
    <mergeCell ref="L19:M19"/>
    <mergeCell ref="L98:M98"/>
    <mergeCell ref="A98:B98"/>
    <mergeCell ref="L81:M81"/>
    <mergeCell ref="L86:M86"/>
    <mergeCell ref="L87:M87"/>
    <mergeCell ref="L88:M88"/>
    <mergeCell ref="L89:M89"/>
    <mergeCell ref="L90:M90"/>
    <mergeCell ref="L91:M91"/>
    <mergeCell ref="L92:M92"/>
    <mergeCell ref="L93:M93"/>
    <mergeCell ref="L94:M94"/>
    <mergeCell ref="L95:M95"/>
    <mergeCell ref="L96:M96"/>
    <mergeCell ref="L97:M97"/>
    <mergeCell ref="L15:M15"/>
    <mergeCell ref="L16:M16"/>
    <mergeCell ref="A2:M2"/>
    <mergeCell ref="A3:M3"/>
    <mergeCell ref="A4:M4"/>
    <mergeCell ref="A5:M5"/>
    <mergeCell ref="A6:B6"/>
    <mergeCell ref="C6:K6"/>
    <mergeCell ref="L7:M7"/>
    <mergeCell ref="L8:M8"/>
    <mergeCell ref="L9:M9"/>
    <mergeCell ref="L10:M10"/>
    <mergeCell ref="L11:M11"/>
    <mergeCell ref="L12:M12"/>
    <mergeCell ref="L13:M13"/>
    <mergeCell ref="L14:M14"/>
    <mergeCell ref="L32:M32"/>
    <mergeCell ref="L35:M35"/>
    <mergeCell ref="L17:M17"/>
    <mergeCell ref="L18:M18"/>
    <mergeCell ref="L20:M20"/>
    <mergeCell ref="L21:M21"/>
    <mergeCell ref="L22:M22"/>
    <mergeCell ref="L23:M23"/>
    <mergeCell ref="L24:M24"/>
    <mergeCell ref="L25:M25"/>
    <mergeCell ref="L26:M26"/>
    <mergeCell ref="L27:M27"/>
    <mergeCell ref="L28:M28"/>
    <mergeCell ref="L29:M29"/>
    <mergeCell ref="L30:M30"/>
    <mergeCell ref="L31:M31"/>
    <mergeCell ref="L45:M45"/>
    <mergeCell ref="L46:M46"/>
    <mergeCell ref="L47:M47"/>
    <mergeCell ref="L36:M36"/>
    <mergeCell ref="L37:M37"/>
    <mergeCell ref="L38:M38"/>
    <mergeCell ref="L39:M39"/>
    <mergeCell ref="L40:M40"/>
    <mergeCell ref="L41:M41"/>
    <mergeCell ref="L42:M42"/>
    <mergeCell ref="L43:M43"/>
    <mergeCell ref="L44:M44"/>
    <mergeCell ref="L33:M33"/>
    <mergeCell ref="L34:M34"/>
    <mergeCell ref="L71:M71"/>
    <mergeCell ref="L72:M72"/>
    <mergeCell ref="L60:M60"/>
    <mergeCell ref="L48:M48"/>
    <mergeCell ref="L49:M49"/>
    <mergeCell ref="L50:M50"/>
    <mergeCell ref="L51:M51"/>
    <mergeCell ref="L52:M52"/>
    <mergeCell ref="L53:M53"/>
    <mergeCell ref="L54:M54"/>
    <mergeCell ref="L55:M55"/>
    <mergeCell ref="L56:M56"/>
    <mergeCell ref="L57:M57"/>
    <mergeCell ref="L59:M59"/>
    <mergeCell ref="L58:M58"/>
    <mergeCell ref="L66:M66"/>
    <mergeCell ref="L67:M67"/>
    <mergeCell ref="L68:M68"/>
    <mergeCell ref="L69:M69"/>
    <mergeCell ref="L70:M70"/>
    <mergeCell ref="L61:M61"/>
    <mergeCell ref="L62:M62"/>
    <mergeCell ref="L63:M63"/>
    <mergeCell ref="L64:M64"/>
    <mergeCell ref="L65:M65"/>
    <mergeCell ref="L73:M73"/>
    <mergeCell ref="L74:M74"/>
    <mergeCell ref="L78:M78"/>
    <mergeCell ref="L85:M85"/>
    <mergeCell ref="L79:M79"/>
    <mergeCell ref="L80:M80"/>
    <mergeCell ref="L82:M82"/>
    <mergeCell ref="L83:M83"/>
    <mergeCell ref="L84:M84"/>
    <mergeCell ref="L75:M75"/>
    <mergeCell ref="L76:M76"/>
    <mergeCell ref="L77:M77"/>
  </mergeCells>
  <printOptions horizontalCentered="1"/>
  <pageMargins left="0" right="0" top="0.59055118110236227" bottom="0" header="0.51181102362204722" footer="0.51181102362204722"/>
  <pageSetup paperSize="9" scale="75" orientation="landscape" r:id="rId1"/>
  <headerFooter alignWithMargins="0"/>
  <rowBreaks count="3" manualBreakCount="3">
    <brk id="40" max="12" man="1"/>
    <brk id="61" max="12" man="1"/>
    <brk id="88" max="12" man="1"/>
  </rowBreaks>
  <ignoredErrors>
    <ignoredError sqref="A60:B76 A88:B98 A10:B18 A9:B9 A20:B46 A47:B47 A48:B59 A77:B8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4506668294322"/>
  </sheetPr>
  <dimension ref="A1:N98"/>
  <sheetViews>
    <sheetView tabSelected="1" view="pageBreakPreview" zoomScaleNormal="100" zoomScaleSheetLayoutView="100" workbookViewId="0">
      <selection activeCell="I3" sqref="I3"/>
    </sheetView>
  </sheetViews>
  <sheetFormatPr defaultColWidth="8.88671875" defaultRowHeight="15"/>
  <cols>
    <col min="1" max="1" width="5.88671875" style="103" customWidth="1"/>
    <col min="2" max="2" width="35.6640625" style="104" customWidth="1"/>
    <col min="3" max="3" width="8.109375" style="96" customWidth="1"/>
    <col min="4" max="12" width="7.77734375" style="96" customWidth="1"/>
    <col min="13" max="13" width="30.77734375" style="96" customWidth="1"/>
    <col min="14" max="14" width="5.77734375" style="96" customWidth="1"/>
    <col min="15" max="16384" width="8.88671875" style="96"/>
  </cols>
  <sheetData>
    <row r="1" spans="1:14" s="101" customFormat="1" ht="10.5" customHeight="1">
      <c r="A1" s="220"/>
      <c r="B1" s="220"/>
      <c r="C1" s="220"/>
      <c r="D1" s="220"/>
      <c r="E1" s="220"/>
      <c r="F1" s="220"/>
      <c r="G1" s="220"/>
      <c r="H1" s="220"/>
      <c r="I1" s="220"/>
      <c r="J1" s="220"/>
      <c r="K1" s="220"/>
      <c r="L1" s="220"/>
      <c r="M1" s="220"/>
      <c r="N1" s="220"/>
    </row>
    <row r="2" spans="1:14" s="102" customFormat="1" ht="20.25">
      <c r="A2" s="791" t="s">
        <v>505</v>
      </c>
      <c r="B2" s="791"/>
      <c r="C2" s="791"/>
      <c r="D2" s="791"/>
      <c r="E2" s="791"/>
      <c r="F2" s="791"/>
      <c r="G2" s="791"/>
      <c r="H2" s="791"/>
      <c r="I2" s="791"/>
      <c r="J2" s="791"/>
      <c r="K2" s="791"/>
      <c r="L2" s="791"/>
      <c r="M2" s="791"/>
      <c r="N2" s="791"/>
    </row>
    <row r="3" spans="1:14" s="102" customFormat="1" ht="20.25" customHeight="1">
      <c r="A3" s="792" t="s">
        <v>560</v>
      </c>
      <c r="B3" s="792"/>
      <c r="C3" s="792"/>
      <c r="D3" s="792"/>
      <c r="E3" s="792"/>
      <c r="F3" s="792"/>
      <c r="G3" s="792"/>
      <c r="H3" s="792"/>
      <c r="I3" s="792"/>
      <c r="J3" s="792"/>
      <c r="K3" s="792"/>
      <c r="L3" s="792"/>
      <c r="M3" s="792"/>
      <c r="N3" s="792"/>
    </row>
    <row r="4" spans="1:14" ht="15.75" customHeight="1">
      <c r="A4" s="793" t="s">
        <v>506</v>
      </c>
      <c r="B4" s="793"/>
      <c r="C4" s="793"/>
      <c r="D4" s="793"/>
      <c r="E4" s="793"/>
      <c r="F4" s="793"/>
      <c r="G4" s="793"/>
      <c r="H4" s="793"/>
      <c r="I4" s="793"/>
      <c r="J4" s="793"/>
      <c r="K4" s="793"/>
      <c r="L4" s="793"/>
      <c r="M4" s="793"/>
      <c r="N4" s="793"/>
    </row>
    <row r="5" spans="1:14" ht="15.75">
      <c r="A5" s="794" t="s">
        <v>538</v>
      </c>
      <c r="B5" s="794"/>
      <c r="C5" s="794"/>
      <c r="D5" s="794"/>
      <c r="E5" s="794"/>
      <c r="F5" s="794"/>
      <c r="G5" s="794"/>
      <c r="H5" s="794"/>
      <c r="I5" s="794"/>
      <c r="J5" s="794"/>
      <c r="K5" s="794"/>
      <c r="L5" s="794"/>
      <c r="M5" s="794"/>
      <c r="N5" s="794"/>
    </row>
    <row r="6" spans="1:14" ht="15.75">
      <c r="A6" s="795" t="s">
        <v>626</v>
      </c>
      <c r="B6" s="795"/>
      <c r="C6" s="796">
        <v>2020</v>
      </c>
      <c r="D6" s="796"/>
      <c r="E6" s="796"/>
      <c r="F6" s="796"/>
      <c r="G6" s="796"/>
      <c r="H6" s="796"/>
      <c r="I6" s="796"/>
      <c r="J6" s="796"/>
      <c r="K6" s="796"/>
      <c r="L6" s="796"/>
      <c r="M6" s="107"/>
      <c r="N6" s="23" t="s">
        <v>627</v>
      </c>
    </row>
    <row r="7" spans="1:14" ht="101.45" customHeight="1">
      <c r="A7" s="43" t="s">
        <v>495</v>
      </c>
      <c r="B7" s="105" t="s">
        <v>277</v>
      </c>
      <c r="C7" s="45" t="s">
        <v>496</v>
      </c>
      <c r="D7" s="46" t="s">
        <v>509</v>
      </c>
      <c r="E7" s="46" t="s">
        <v>510</v>
      </c>
      <c r="F7" s="46" t="s">
        <v>511</v>
      </c>
      <c r="G7" s="47" t="s">
        <v>512</v>
      </c>
      <c r="H7" s="46" t="s">
        <v>513</v>
      </c>
      <c r="I7" s="46" t="s">
        <v>514</v>
      </c>
      <c r="J7" s="46" t="s">
        <v>515</v>
      </c>
      <c r="K7" s="46" t="s">
        <v>516</v>
      </c>
      <c r="L7" s="50" t="s">
        <v>517</v>
      </c>
      <c r="M7" s="797" t="s">
        <v>484</v>
      </c>
      <c r="N7" s="798"/>
    </row>
    <row r="8" spans="1:14">
      <c r="A8" s="113" t="s">
        <v>287</v>
      </c>
      <c r="B8" s="114" t="s">
        <v>288</v>
      </c>
      <c r="C8" s="48">
        <v>18744556</v>
      </c>
      <c r="D8" s="14">
        <v>4866628</v>
      </c>
      <c r="E8" s="14">
        <v>12</v>
      </c>
      <c r="F8" s="14">
        <v>3395544</v>
      </c>
      <c r="G8" s="14">
        <v>6283493</v>
      </c>
      <c r="H8" s="14">
        <v>1083272</v>
      </c>
      <c r="I8" s="14">
        <v>151458</v>
      </c>
      <c r="J8" s="14">
        <v>888613</v>
      </c>
      <c r="K8" s="14">
        <v>526078</v>
      </c>
      <c r="L8" s="14">
        <v>1549458</v>
      </c>
      <c r="M8" s="747" t="s">
        <v>290</v>
      </c>
      <c r="N8" s="748"/>
    </row>
    <row r="9" spans="1:14">
      <c r="A9" s="115" t="s">
        <v>291</v>
      </c>
      <c r="B9" s="116" t="s">
        <v>292</v>
      </c>
      <c r="C9" s="49">
        <v>17858007</v>
      </c>
      <c r="D9" s="16">
        <v>4724892</v>
      </c>
      <c r="E9" s="16">
        <v>0</v>
      </c>
      <c r="F9" s="16">
        <v>3178274</v>
      </c>
      <c r="G9" s="16">
        <v>6108833</v>
      </c>
      <c r="H9" s="16">
        <v>913364</v>
      </c>
      <c r="I9" s="16">
        <v>138382</v>
      </c>
      <c r="J9" s="16">
        <v>856725</v>
      </c>
      <c r="K9" s="16">
        <v>455674</v>
      </c>
      <c r="L9" s="16">
        <v>1481863</v>
      </c>
      <c r="M9" s="736" t="s">
        <v>293</v>
      </c>
      <c r="N9" s="737"/>
    </row>
    <row r="10" spans="1:14">
      <c r="A10" s="354" t="s">
        <v>294</v>
      </c>
      <c r="B10" s="355" t="s">
        <v>295</v>
      </c>
      <c r="C10" s="48">
        <v>74425</v>
      </c>
      <c r="D10" s="14">
        <v>5130</v>
      </c>
      <c r="E10" s="14">
        <v>0</v>
      </c>
      <c r="F10" s="14">
        <v>6009</v>
      </c>
      <c r="G10" s="14">
        <v>556</v>
      </c>
      <c r="H10" s="14">
        <v>15592</v>
      </c>
      <c r="I10" s="14">
        <v>2325</v>
      </c>
      <c r="J10" s="14">
        <v>29</v>
      </c>
      <c r="K10" s="14">
        <v>9591</v>
      </c>
      <c r="L10" s="14">
        <v>35193</v>
      </c>
      <c r="M10" s="721" t="s">
        <v>296</v>
      </c>
      <c r="N10" s="722"/>
    </row>
    <row r="11" spans="1:14">
      <c r="A11" s="117" t="s">
        <v>297</v>
      </c>
      <c r="B11" s="118" t="s">
        <v>298</v>
      </c>
      <c r="C11" s="49">
        <v>74425</v>
      </c>
      <c r="D11" s="16">
        <v>5130</v>
      </c>
      <c r="E11" s="16">
        <v>0</v>
      </c>
      <c r="F11" s="16">
        <v>6009</v>
      </c>
      <c r="G11" s="16">
        <v>556</v>
      </c>
      <c r="H11" s="16">
        <v>15592</v>
      </c>
      <c r="I11" s="16">
        <v>2325</v>
      </c>
      <c r="J11" s="16">
        <v>29</v>
      </c>
      <c r="K11" s="16">
        <v>9591</v>
      </c>
      <c r="L11" s="16">
        <v>35193</v>
      </c>
      <c r="M11" s="723" t="s">
        <v>299</v>
      </c>
      <c r="N11" s="724"/>
    </row>
    <row r="12" spans="1:14">
      <c r="A12" s="354" t="s">
        <v>300</v>
      </c>
      <c r="B12" s="355" t="s">
        <v>301</v>
      </c>
      <c r="C12" s="48">
        <v>812124</v>
      </c>
      <c r="D12" s="14">
        <v>136606</v>
      </c>
      <c r="E12" s="14">
        <v>12</v>
      </c>
      <c r="F12" s="14">
        <v>211261</v>
      </c>
      <c r="G12" s="14">
        <v>174104</v>
      </c>
      <c r="H12" s="14">
        <v>154316</v>
      </c>
      <c r="I12" s="14">
        <v>10751</v>
      </c>
      <c r="J12" s="14">
        <v>31859</v>
      </c>
      <c r="K12" s="14">
        <v>60813</v>
      </c>
      <c r="L12" s="14">
        <v>32402</v>
      </c>
      <c r="M12" s="721" t="s">
        <v>302</v>
      </c>
      <c r="N12" s="722"/>
    </row>
    <row r="13" spans="1:14">
      <c r="A13" s="117" t="s">
        <v>303</v>
      </c>
      <c r="B13" s="118" t="s">
        <v>304</v>
      </c>
      <c r="C13" s="49">
        <v>812124</v>
      </c>
      <c r="D13" s="16">
        <v>136606</v>
      </c>
      <c r="E13" s="16">
        <v>12</v>
      </c>
      <c r="F13" s="16">
        <v>211261</v>
      </c>
      <c r="G13" s="16">
        <v>174104</v>
      </c>
      <c r="H13" s="16">
        <v>154316</v>
      </c>
      <c r="I13" s="16">
        <v>10751</v>
      </c>
      <c r="J13" s="16">
        <v>31859</v>
      </c>
      <c r="K13" s="16">
        <v>60813</v>
      </c>
      <c r="L13" s="16">
        <v>32402</v>
      </c>
      <c r="M13" s="723" t="s">
        <v>305</v>
      </c>
      <c r="N13" s="724"/>
    </row>
    <row r="14" spans="1:14">
      <c r="A14" s="119" t="s">
        <v>306</v>
      </c>
      <c r="B14" s="120" t="s">
        <v>307</v>
      </c>
      <c r="C14" s="48">
        <v>3621688</v>
      </c>
      <c r="D14" s="14">
        <v>986100</v>
      </c>
      <c r="E14" s="14">
        <v>7522</v>
      </c>
      <c r="F14" s="14">
        <v>951605</v>
      </c>
      <c r="G14" s="14">
        <v>153237</v>
      </c>
      <c r="H14" s="14">
        <v>515532</v>
      </c>
      <c r="I14" s="14">
        <v>138533</v>
      </c>
      <c r="J14" s="14">
        <v>100519</v>
      </c>
      <c r="K14" s="14">
        <v>157065</v>
      </c>
      <c r="L14" s="14">
        <v>611575</v>
      </c>
      <c r="M14" s="747" t="s">
        <v>308</v>
      </c>
      <c r="N14" s="748"/>
    </row>
    <row r="15" spans="1:14">
      <c r="A15" s="115">
        <v>10</v>
      </c>
      <c r="B15" s="116" t="s">
        <v>309</v>
      </c>
      <c r="C15" s="49">
        <v>300592</v>
      </c>
      <c r="D15" s="16">
        <v>100881</v>
      </c>
      <c r="E15" s="16">
        <v>2751</v>
      </c>
      <c r="F15" s="16">
        <v>12202</v>
      </c>
      <c r="G15" s="16">
        <v>16586</v>
      </c>
      <c r="H15" s="16">
        <v>16030</v>
      </c>
      <c r="I15" s="16">
        <v>12345</v>
      </c>
      <c r="J15" s="16">
        <v>3963</v>
      </c>
      <c r="K15" s="16">
        <v>710</v>
      </c>
      <c r="L15" s="16">
        <v>135124</v>
      </c>
      <c r="M15" s="736" t="s">
        <v>310</v>
      </c>
      <c r="N15" s="737"/>
    </row>
    <row r="16" spans="1:14">
      <c r="A16" s="121">
        <v>1010</v>
      </c>
      <c r="B16" s="122" t="s">
        <v>311</v>
      </c>
      <c r="C16" s="48">
        <v>5704</v>
      </c>
      <c r="D16" s="14">
        <v>0</v>
      </c>
      <c r="E16" s="14">
        <v>0</v>
      </c>
      <c r="F16" s="14">
        <v>0</v>
      </c>
      <c r="G16" s="14">
        <v>0</v>
      </c>
      <c r="H16" s="14">
        <v>0</v>
      </c>
      <c r="I16" s="14">
        <v>0</v>
      </c>
      <c r="J16" s="14">
        <v>0</v>
      </c>
      <c r="K16" s="14">
        <v>0</v>
      </c>
      <c r="L16" s="14">
        <v>5704</v>
      </c>
      <c r="M16" s="725" t="s">
        <v>312</v>
      </c>
      <c r="N16" s="726"/>
    </row>
    <row r="17" spans="1:14">
      <c r="A17" s="117">
        <v>1020</v>
      </c>
      <c r="B17" s="118" t="s">
        <v>732</v>
      </c>
      <c r="C17" s="49">
        <v>332</v>
      </c>
      <c r="D17" s="16">
        <v>100</v>
      </c>
      <c r="E17" s="16">
        <v>0</v>
      </c>
      <c r="F17" s="16">
        <v>0</v>
      </c>
      <c r="G17" s="16">
        <v>18</v>
      </c>
      <c r="H17" s="16">
        <v>191</v>
      </c>
      <c r="I17" s="16">
        <v>0</v>
      </c>
      <c r="J17" s="16">
        <v>0</v>
      </c>
      <c r="K17" s="16">
        <v>0</v>
      </c>
      <c r="L17" s="16">
        <v>23</v>
      </c>
      <c r="M17" s="723" t="s">
        <v>731</v>
      </c>
      <c r="N17" s="724"/>
    </row>
    <row r="18" spans="1:14">
      <c r="A18" s="121">
        <v>1030</v>
      </c>
      <c r="B18" s="122" t="s">
        <v>313</v>
      </c>
      <c r="C18" s="48">
        <v>3999</v>
      </c>
      <c r="D18" s="14">
        <v>441</v>
      </c>
      <c r="E18" s="14">
        <v>1150</v>
      </c>
      <c r="F18" s="14">
        <v>0</v>
      </c>
      <c r="G18" s="14">
        <v>739</v>
      </c>
      <c r="H18" s="14">
        <v>625</v>
      </c>
      <c r="I18" s="14">
        <v>154</v>
      </c>
      <c r="J18" s="14">
        <v>13</v>
      </c>
      <c r="K18" s="14">
        <v>0</v>
      </c>
      <c r="L18" s="14">
        <v>877</v>
      </c>
      <c r="M18" s="725" t="s">
        <v>314</v>
      </c>
      <c r="N18" s="726"/>
    </row>
    <row r="19" spans="1:14">
      <c r="A19" s="121" t="s">
        <v>734</v>
      </c>
      <c r="B19" s="122" t="s">
        <v>779</v>
      </c>
      <c r="C19" s="48">
        <v>465</v>
      </c>
      <c r="D19" s="14">
        <v>18</v>
      </c>
      <c r="E19" s="14">
        <v>0</v>
      </c>
      <c r="F19" s="14">
        <v>0</v>
      </c>
      <c r="G19" s="14">
        <v>200</v>
      </c>
      <c r="H19" s="14">
        <v>30</v>
      </c>
      <c r="I19" s="14">
        <v>0</v>
      </c>
      <c r="J19" s="14">
        <v>60</v>
      </c>
      <c r="K19" s="14">
        <v>27</v>
      </c>
      <c r="L19" s="14">
        <v>130</v>
      </c>
      <c r="M19" s="725" t="s">
        <v>780</v>
      </c>
      <c r="N19" s="726"/>
    </row>
    <row r="20" spans="1:14">
      <c r="A20" s="117">
        <v>1050</v>
      </c>
      <c r="B20" s="118" t="s">
        <v>315</v>
      </c>
      <c r="C20" s="49">
        <v>92160</v>
      </c>
      <c r="D20" s="16">
        <v>69634</v>
      </c>
      <c r="E20" s="16">
        <v>0</v>
      </c>
      <c r="F20" s="16">
        <v>0</v>
      </c>
      <c r="G20" s="16">
        <v>11896</v>
      </c>
      <c r="H20" s="16">
        <v>3432</v>
      </c>
      <c r="I20" s="16">
        <v>1920</v>
      </c>
      <c r="J20" s="16">
        <v>0</v>
      </c>
      <c r="K20" s="16">
        <v>122</v>
      </c>
      <c r="L20" s="16">
        <v>5156</v>
      </c>
      <c r="M20" s="723" t="s">
        <v>316</v>
      </c>
      <c r="N20" s="724"/>
    </row>
    <row r="21" spans="1:14">
      <c r="A21" s="121">
        <v>1061</v>
      </c>
      <c r="B21" s="122" t="s">
        <v>317</v>
      </c>
      <c r="C21" s="48">
        <v>64691</v>
      </c>
      <c r="D21" s="14">
        <v>25832</v>
      </c>
      <c r="E21" s="14">
        <v>54</v>
      </c>
      <c r="F21" s="14">
        <v>929</v>
      </c>
      <c r="G21" s="14">
        <v>2150</v>
      </c>
      <c r="H21" s="14">
        <v>5098</v>
      </c>
      <c r="I21" s="14">
        <v>3908</v>
      </c>
      <c r="J21" s="14">
        <v>1957</v>
      </c>
      <c r="K21" s="14">
        <v>514</v>
      </c>
      <c r="L21" s="14">
        <v>24249</v>
      </c>
      <c r="M21" s="725" t="s">
        <v>318</v>
      </c>
      <c r="N21" s="726"/>
    </row>
    <row r="22" spans="1:14">
      <c r="A22" s="117">
        <v>1071</v>
      </c>
      <c r="B22" s="118" t="s">
        <v>319</v>
      </c>
      <c r="C22" s="49">
        <v>105152</v>
      </c>
      <c r="D22" s="16">
        <v>3231</v>
      </c>
      <c r="E22" s="16">
        <v>1168</v>
      </c>
      <c r="F22" s="16">
        <v>11273</v>
      </c>
      <c r="G22" s="16">
        <v>122</v>
      </c>
      <c r="H22" s="16">
        <v>3432</v>
      </c>
      <c r="I22" s="16">
        <v>2753</v>
      </c>
      <c r="J22" s="16">
        <v>1885</v>
      </c>
      <c r="K22" s="16">
        <v>47</v>
      </c>
      <c r="L22" s="16">
        <v>81241</v>
      </c>
      <c r="M22" s="723" t="s">
        <v>320</v>
      </c>
      <c r="N22" s="724"/>
    </row>
    <row r="23" spans="1:14">
      <c r="A23" s="121">
        <v>1073</v>
      </c>
      <c r="B23" s="122" t="s">
        <v>321</v>
      </c>
      <c r="C23" s="48">
        <v>13787</v>
      </c>
      <c r="D23" s="14">
        <v>675</v>
      </c>
      <c r="E23" s="14">
        <v>0</v>
      </c>
      <c r="F23" s="14">
        <v>0</v>
      </c>
      <c r="G23" s="14">
        <v>406</v>
      </c>
      <c r="H23" s="14">
        <v>2660</v>
      </c>
      <c r="I23" s="14">
        <v>3271</v>
      </c>
      <c r="J23" s="14">
        <v>48</v>
      </c>
      <c r="K23" s="14">
        <v>0</v>
      </c>
      <c r="L23" s="14">
        <v>6727</v>
      </c>
      <c r="M23" s="725" t="s">
        <v>323</v>
      </c>
      <c r="N23" s="726"/>
    </row>
    <row r="24" spans="1:14">
      <c r="A24" s="117">
        <v>1079</v>
      </c>
      <c r="B24" s="118" t="s">
        <v>324</v>
      </c>
      <c r="C24" s="49">
        <v>11884</v>
      </c>
      <c r="D24" s="16">
        <v>260</v>
      </c>
      <c r="E24" s="16">
        <v>0</v>
      </c>
      <c r="F24" s="16">
        <v>0</v>
      </c>
      <c r="G24" s="16">
        <v>0</v>
      </c>
      <c r="H24" s="16">
        <v>268</v>
      </c>
      <c r="I24" s="16">
        <v>339</v>
      </c>
      <c r="J24" s="16">
        <v>0</v>
      </c>
      <c r="K24" s="16">
        <v>0</v>
      </c>
      <c r="L24" s="16">
        <v>11017</v>
      </c>
      <c r="M24" s="723" t="s">
        <v>326</v>
      </c>
      <c r="N24" s="724"/>
    </row>
    <row r="25" spans="1:14">
      <c r="A25" s="121">
        <v>1080</v>
      </c>
      <c r="B25" s="122" t="s">
        <v>327</v>
      </c>
      <c r="C25" s="48">
        <v>2418</v>
      </c>
      <c r="D25" s="14">
        <v>690</v>
      </c>
      <c r="E25" s="14">
        <v>379</v>
      </c>
      <c r="F25" s="14">
        <v>0</v>
      </c>
      <c r="G25" s="14">
        <v>1055</v>
      </c>
      <c r="H25" s="14">
        <v>294</v>
      </c>
      <c r="I25" s="14">
        <v>0</v>
      </c>
      <c r="J25" s="14">
        <v>0</v>
      </c>
      <c r="K25" s="14">
        <v>0</v>
      </c>
      <c r="L25" s="14">
        <v>0</v>
      </c>
      <c r="M25" s="725" t="s">
        <v>328</v>
      </c>
      <c r="N25" s="726"/>
    </row>
    <row r="26" spans="1:14">
      <c r="A26" s="115">
        <v>11</v>
      </c>
      <c r="B26" s="116" t="s">
        <v>329</v>
      </c>
      <c r="C26" s="49">
        <v>93369</v>
      </c>
      <c r="D26" s="16">
        <v>52269</v>
      </c>
      <c r="E26" s="16">
        <v>1385</v>
      </c>
      <c r="F26" s="16">
        <v>7310</v>
      </c>
      <c r="G26" s="16">
        <v>7510</v>
      </c>
      <c r="H26" s="16">
        <v>10661</v>
      </c>
      <c r="I26" s="16">
        <v>2794</v>
      </c>
      <c r="J26" s="16">
        <v>1542</v>
      </c>
      <c r="K26" s="16">
        <v>26</v>
      </c>
      <c r="L26" s="16">
        <v>9872</v>
      </c>
      <c r="M26" s="736" t="s">
        <v>330</v>
      </c>
      <c r="N26" s="737"/>
    </row>
    <row r="27" spans="1:14" ht="22.5">
      <c r="A27" s="121">
        <v>1105</v>
      </c>
      <c r="B27" s="122" t="s">
        <v>331</v>
      </c>
      <c r="C27" s="48">
        <v>46680</v>
      </c>
      <c r="D27" s="14">
        <v>33064</v>
      </c>
      <c r="E27" s="14">
        <v>1254</v>
      </c>
      <c r="F27" s="14">
        <v>12</v>
      </c>
      <c r="G27" s="14">
        <v>4933</v>
      </c>
      <c r="H27" s="14">
        <v>2595</v>
      </c>
      <c r="I27" s="14">
        <v>752</v>
      </c>
      <c r="J27" s="14">
        <v>1513</v>
      </c>
      <c r="K27" s="14">
        <v>0</v>
      </c>
      <c r="L27" s="14">
        <v>2557</v>
      </c>
      <c r="M27" s="725" t="s">
        <v>332</v>
      </c>
      <c r="N27" s="726"/>
    </row>
    <row r="28" spans="1:14">
      <c r="A28" s="117">
        <v>1106</v>
      </c>
      <c r="B28" s="118" t="s">
        <v>333</v>
      </c>
      <c r="C28" s="49">
        <v>46689</v>
      </c>
      <c r="D28" s="16">
        <v>19205</v>
      </c>
      <c r="E28" s="16">
        <v>131</v>
      </c>
      <c r="F28" s="16">
        <v>7298</v>
      </c>
      <c r="G28" s="16">
        <v>2577</v>
      </c>
      <c r="H28" s="16">
        <v>8066</v>
      </c>
      <c r="I28" s="16">
        <v>2042</v>
      </c>
      <c r="J28" s="16">
        <v>29</v>
      </c>
      <c r="K28" s="16">
        <v>26</v>
      </c>
      <c r="L28" s="16">
        <v>7315</v>
      </c>
      <c r="M28" s="723" t="s">
        <v>334</v>
      </c>
      <c r="N28" s="724"/>
    </row>
    <row r="29" spans="1:14">
      <c r="A29" s="354">
        <v>13</v>
      </c>
      <c r="B29" s="355" t="s">
        <v>335</v>
      </c>
      <c r="C29" s="48">
        <v>7321</v>
      </c>
      <c r="D29" s="14">
        <v>662</v>
      </c>
      <c r="E29" s="14">
        <v>187</v>
      </c>
      <c r="F29" s="14">
        <v>638</v>
      </c>
      <c r="G29" s="14">
        <v>190</v>
      </c>
      <c r="H29" s="14">
        <v>574</v>
      </c>
      <c r="I29" s="14">
        <v>232</v>
      </c>
      <c r="J29" s="14">
        <v>655</v>
      </c>
      <c r="K29" s="14">
        <v>153</v>
      </c>
      <c r="L29" s="14">
        <v>4030</v>
      </c>
      <c r="M29" s="721" t="s">
        <v>336</v>
      </c>
      <c r="N29" s="722"/>
    </row>
    <row r="30" spans="1:14">
      <c r="A30" s="117">
        <v>1392</v>
      </c>
      <c r="B30" s="118" t="s">
        <v>337</v>
      </c>
      <c r="C30" s="49">
        <v>6878</v>
      </c>
      <c r="D30" s="16">
        <v>632</v>
      </c>
      <c r="E30" s="16">
        <v>187</v>
      </c>
      <c r="F30" s="16">
        <v>638</v>
      </c>
      <c r="G30" s="16">
        <v>130</v>
      </c>
      <c r="H30" s="16">
        <v>526</v>
      </c>
      <c r="I30" s="16">
        <v>232</v>
      </c>
      <c r="J30" s="16">
        <v>540</v>
      </c>
      <c r="K30" s="16">
        <v>153</v>
      </c>
      <c r="L30" s="16">
        <v>3840</v>
      </c>
      <c r="M30" s="723" t="s">
        <v>338</v>
      </c>
      <c r="N30" s="724"/>
    </row>
    <row r="31" spans="1:14">
      <c r="A31" s="121">
        <v>1393</v>
      </c>
      <c r="B31" s="122" t="s">
        <v>339</v>
      </c>
      <c r="C31" s="48">
        <v>443</v>
      </c>
      <c r="D31" s="14">
        <v>30</v>
      </c>
      <c r="E31" s="14">
        <v>0</v>
      </c>
      <c r="F31" s="14">
        <v>0</v>
      </c>
      <c r="G31" s="14">
        <v>60</v>
      </c>
      <c r="H31" s="14">
        <v>48</v>
      </c>
      <c r="I31" s="14">
        <v>0</v>
      </c>
      <c r="J31" s="14">
        <v>115</v>
      </c>
      <c r="K31" s="14">
        <v>0</v>
      </c>
      <c r="L31" s="14">
        <v>190</v>
      </c>
      <c r="M31" s="725" t="s">
        <v>341</v>
      </c>
      <c r="N31" s="726"/>
    </row>
    <row r="32" spans="1:14">
      <c r="A32" s="115">
        <v>14</v>
      </c>
      <c r="B32" s="116" t="s">
        <v>342</v>
      </c>
      <c r="C32" s="49">
        <v>121828</v>
      </c>
      <c r="D32" s="16">
        <v>8227</v>
      </c>
      <c r="E32" s="16">
        <v>471</v>
      </c>
      <c r="F32" s="16">
        <v>661</v>
      </c>
      <c r="G32" s="16">
        <v>1167</v>
      </c>
      <c r="H32" s="16">
        <v>3220</v>
      </c>
      <c r="I32" s="16">
        <v>1703</v>
      </c>
      <c r="J32" s="16">
        <v>305</v>
      </c>
      <c r="K32" s="16">
        <v>383</v>
      </c>
      <c r="L32" s="16">
        <v>105691</v>
      </c>
      <c r="M32" s="736" t="s">
        <v>343</v>
      </c>
      <c r="N32" s="737"/>
    </row>
    <row r="33" spans="1:14" ht="24" customHeight="1">
      <c r="A33" s="121">
        <v>1411</v>
      </c>
      <c r="B33" s="122" t="s">
        <v>344</v>
      </c>
      <c r="C33" s="48">
        <v>3363</v>
      </c>
      <c r="D33" s="14">
        <v>2037</v>
      </c>
      <c r="E33" s="14">
        <v>0</v>
      </c>
      <c r="F33" s="14">
        <v>23</v>
      </c>
      <c r="G33" s="14">
        <v>194</v>
      </c>
      <c r="H33" s="14">
        <v>217</v>
      </c>
      <c r="I33" s="14">
        <v>25</v>
      </c>
      <c r="J33" s="14">
        <v>86</v>
      </c>
      <c r="K33" s="14">
        <v>0</v>
      </c>
      <c r="L33" s="14">
        <v>781</v>
      </c>
      <c r="M33" s="725" t="s">
        <v>345</v>
      </c>
      <c r="N33" s="726"/>
    </row>
    <row r="34" spans="1:14" ht="24" customHeight="1">
      <c r="A34" s="117">
        <v>1412</v>
      </c>
      <c r="B34" s="118" t="s">
        <v>346</v>
      </c>
      <c r="C34" s="49">
        <v>118161</v>
      </c>
      <c r="D34" s="16">
        <v>6175</v>
      </c>
      <c r="E34" s="16">
        <v>471</v>
      </c>
      <c r="F34" s="16">
        <v>638</v>
      </c>
      <c r="G34" s="16">
        <v>953</v>
      </c>
      <c r="H34" s="16">
        <v>2984</v>
      </c>
      <c r="I34" s="16">
        <v>1678</v>
      </c>
      <c r="J34" s="16">
        <v>215</v>
      </c>
      <c r="K34" s="16">
        <v>383</v>
      </c>
      <c r="L34" s="16">
        <v>104664</v>
      </c>
      <c r="M34" s="723" t="s">
        <v>576</v>
      </c>
      <c r="N34" s="724"/>
    </row>
    <row r="35" spans="1:14">
      <c r="A35" s="121">
        <v>1430</v>
      </c>
      <c r="B35" s="122" t="s">
        <v>716</v>
      </c>
      <c r="C35" s="48">
        <v>304</v>
      </c>
      <c r="D35" s="14">
        <v>15</v>
      </c>
      <c r="E35" s="14">
        <v>0</v>
      </c>
      <c r="F35" s="14">
        <v>0</v>
      </c>
      <c r="G35" s="14">
        <v>20</v>
      </c>
      <c r="H35" s="14">
        <v>19</v>
      </c>
      <c r="I35" s="14">
        <v>0</v>
      </c>
      <c r="J35" s="14">
        <v>4</v>
      </c>
      <c r="K35" s="14">
        <v>0</v>
      </c>
      <c r="L35" s="14">
        <v>246</v>
      </c>
      <c r="M35" s="725" t="s">
        <v>730</v>
      </c>
      <c r="N35" s="726"/>
    </row>
    <row r="36" spans="1:14">
      <c r="A36" s="115">
        <v>15</v>
      </c>
      <c r="B36" s="116" t="s">
        <v>348</v>
      </c>
      <c r="C36" s="49">
        <v>1104</v>
      </c>
      <c r="D36" s="16">
        <v>77</v>
      </c>
      <c r="E36" s="16">
        <v>0</v>
      </c>
      <c r="F36" s="16">
        <v>0</v>
      </c>
      <c r="G36" s="16">
        <v>0</v>
      </c>
      <c r="H36" s="16">
        <v>4</v>
      </c>
      <c r="I36" s="16">
        <v>1</v>
      </c>
      <c r="J36" s="16">
        <v>0</v>
      </c>
      <c r="K36" s="16">
        <v>0</v>
      </c>
      <c r="L36" s="16">
        <v>1022</v>
      </c>
      <c r="M36" s="736" t="s">
        <v>349</v>
      </c>
      <c r="N36" s="737"/>
    </row>
    <row r="37" spans="1:14">
      <c r="A37" s="121">
        <v>1520</v>
      </c>
      <c r="B37" s="122" t="s">
        <v>350</v>
      </c>
      <c r="C37" s="48">
        <v>1104</v>
      </c>
      <c r="D37" s="14">
        <v>77</v>
      </c>
      <c r="E37" s="14">
        <v>0</v>
      </c>
      <c r="F37" s="14">
        <v>0</v>
      </c>
      <c r="G37" s="14">
        <v>0</v>
      </c>
      <c r="H37" s="14">
        <v>4</v>
      </c>
      <c r="I37" s="14">
        <v>1</v>
      </c>
      <c r="J37" s="14">
        <v>0</v>
      </c>
      <c r="K37" s="14">
        <v>0</v>
      </c>
      <c r="L37" s="14">
        <v>1022</v>
      </c>
      <c r="M37" s="725" t="s">
        <v>351</v>
      </c>
      <c r="N37" s="726"/>
    </row>
    <row r="38" spans="1:14" ht="34.5" thickBot="1">
      <c r="A38" s="313">
        <v>16</v>
      </c>
      <c r="B38" s="361" t="s">
        <v>352</v>
      </c>
      <c r="C38" s="362">
        <v>52222</v>
      </c>
      <c r="D38" s="363">
        <v>10887</v>
      </c>
      <c r="E38" s="363">
        <v>55</v>
      </c>
      <c r="F38" s="363">
        <v>4607</v>
      </c>
      <c r="G38" s="363">
        <v>2509</v>
      </c>
      <c r="H38" s="363">
        <v>3917</v>
      </c>
      <c r="I38" s="363">
        <v>2320</v>
      </c>
      <c r="J38" s="363">
        <v>3074</v>
      </c>
      <c r="K38" s="363">
        <v>3462</v>
      </c>
      <c r="L38" s="363">
        <v>21391</v>
      </c>
      <c r="M38" s="770" t="s">
        <v>353</v>
      </c>
      <c r="N38" s="771"/>
    </row>
    <row r="39" spans="1:14" ht="16.5" thickTop="1" thickBot="1">
      <c r="A39" s="87">
        <v>1622</v>
      </c>
      <c r="B39" s="88" t="s">
        <v>354</v>
      </c>
      <c r="C39" s="109">
        <v>52222</v>
      </c>
      <c r="D39" s="94">
        <v>10887</v>
      </c>
      <c r="E39" s="94">
        <v>55</v>
      </c>
      <c r="F39" s="94">
        <v>4607</v>
      </c>
      <c r="G39" s="94">
        <v>2509</v>
      </c>
      <c r="H39" s="94">
        <v>3917</v>
      </c>
      <c r="I39" s="94">
        <v>2320</v>
      </c>
      <c r="J39" s="94">
        <v>3074</v>
      </c>
      <c r="K39" s="94">
        <v>3462</v>
      </c>
      <c r="L39" s="94">
        <v>21391</v>
      </c>
      <c r="M39" s="772" t="s">
        <v>355</v>
      </c>
      <c r="N39" s="773"/>
    </row>
    <row r="40" spans="1:14" ht="15.75" thickTop="1">
      <c r="A40" s="364" t="s">
        <v>41</v>
      </c>
      <c r="B40" s="365" t="s">
        <v>356</v>
      </c>
      <c r="C40" s="240">
        <v>12533</v>
      </c>
      <c r="D40" s="97">
        <v>1208</v>
      </c>
      <c r="E40" s="97">
        <v>210</v>
      </c>
      <c r="F40" s="97">
        <v>0</v>
      </c>
      <c r="G40" s="97">
        <v>7022</v>
      </c>
      <c r="H40" s="97">
        <v>1763</v>
      </c>
      <c r="I40" s="97">
        <v>782</v>
      </c>
      <c r="J40" s="97">
        <v>597</v>
      </c>
      <c r="K40" s="97">
        <v>346</v>
      </c>
      <c r="L40" s="97">
        <v>605</v>
      </c>
      <c r="M40" s="774" t="s">
        <v>357</v>
      </c>
      <c r="N40" s="775"/>
    </row>
    <row r="41" spans="1:14" ht="23.25" thickBot="1">
      <c r="A41" s="90">
        <v>1702</v>
      </c>
      <c r="B41" s="91" t="s">
        <v>358</v>
      </c>
      <c r="C41" s="110">
        <v>10056</v>
      </c>
      <c r="D41" s="106">
        <v>832</v>
      </c>
      <c r="E41" s="106">
        <v>196</v>
      </c>
      <c r="F41" s="106">
        <v>0</v>
      </c>
      <c r="G41" s="106">
        <v>6852</v>
      </c>
      <c r="H41" s="106">
        <v>1363</v>
      </c>
      <c r="I41" s="106">
        <v>397</v>
      </c>
      <c r="J41" s="106">
        <v>0</v>
      </c>
      <c r="K41" s="106">
        <v>0</v>
      </c>
      <c r="L41" s="106">
        <v>416</v>
      </c>
      <c r="M41" s="785" t="s">
        <v>359</v>
      </c>
      <c r="N41" s="786"/>
    </row>
    <row r="42" spans="1:14" ht="13.9" customHeight="1" thickTop="1" thickBot="1">
      <c r="A42" s="85">
        <v>1709</v>
      </c>
      <c r="B42" s="86" t="s">
        <v>360</v>
      </c>
      <c r="C42" s="108">
        <v>2477</v>
      </c>
      <c r="D42" s="92">
        <v>376</v>
      </c>
      <c r="E42" s="92">
        <v>14</v>
      </c>
      <c r="F42" s="92">
        <v>0</v>
      </c>
      <c r="G42" s="92">
        <v>170</v>
      </c>
      <c r="H42" s="92">
        <v>400</v>
      </c>
      <c r="I42" s="92">
        <v>385</v>
      </c>
      <c r="J42" s="92">
        <v>597</v>
      </c>
      <c r="K42" s="92">
        <v>346</v>
      </c>
      <c r="L42" s="92">
        <v>189</v>
      </c>
      <c r="M42" s="787" t="s">
        <v>361</v>
      </c>
      <c r="N42" s="788"/>
    </row>
    <row r="43" spans="1:14" ht="13.9" customHeight="1" thickTop="1">
      <c r="A43" s="371">
        <v>18</v>
      </c>
      <c r="B43" s="372" t="s">
        <v>362</v>
      </c>
      <c r="C43" s="241">
        <v>59264</v>
      </c>
      <c r="D43" s="239">
        <v>23997</v>
      </c>
      <c r="E43" s="239">
        <v>82</v>
      </c>
      <c r="F43" s="239">
        <v>3150</v>
      </c>
      <c r="G43" s="239">
        <v>2274</v>
      </c>
      <c r="H43" s="239">
        <v>6960</v>
      </c>
      <c r="I43" s="239">
        <v>6202</v>
      </c>
      <c r="J43" s="239">
        <v>1126</v>
      </c>
      <c r="K43" s="239">
        <v>1599</v>
      </c>
      <c r="L43" s="239">
        <v>13874</v>
      </c>
      <c r="M43" s="789" t="s">
        <v>365</v>
      </c>
      <c r="N43" s="790"/>
    </row>
    <row r="44" spans="1:14" ht="13.9" customHeight="1">
      <c r="A44" s="117">
        <v>1811</v>
      </c>
      <c r="B44" s="118" t="s">
        <v>366</v>
      </c>
      <c r="C44" s="49">
        <v>58416</v>
      </c>
      <c r="D44" s="16">
        <v>23956</v>
      </c>
      <c r="E44" s="16">
        <v>82</v>
      </c>
      <c r="F44" s="16">
        <v>3150</v>
      </c>
      <c r="G44" s="16">
        <v>2135</v>
      </c>
      <c r="H44" s="16">
        <v>6941</v>
      </c>
      <c r="I44" s="16">
        <v>6191</v>
      </c>
      <c r="J44" s="16">
        <v>1126</v>
      </c>
      <c r="K44" s="16">
        <v>1599</v>
      </c>
      <c r="L44" s="16">
        <v>13236</v>
      </c>
      <c r="M44" s="723" t="s">
        <v>368</v>
      </c>
      <c r="N44" s="724"/>
    </row>
    <row r="45" spans="1:14">
      <c r="A45" s="121">
        <v>1820</v>
      </c>
      <c r="B45" s="122" t="s">
        <v>369</v>
      </c>
      <c r="C45" s="48">
        <v>848</v>
      </c>
      <c r="D45" s="14">
        <v>41</v>
      </c>
      <c r="E45" s="14">
        <v>0</v>
      </c>
      <c r="F45" s="14">
        <v>0</v>
      </c>
      <c r="G45" s="14">
        <v>139</v>
      </c>
      <c r="H45" s="14">
        <v>19</v>
      </c>
      <c r="I45" s="14">
        <v>11</v>
      </c>
      <c r="J45" s="14">
        <v>0</v>
      </c>
      <c r="K45" s="14">
        <v>0</v>
      </c>
      <c r="L45" s="14">
        <v>638</v>
      </c>
      <c r="M45" s="725" t="s">
        <v>370</v>
      </c>
      <c r="N45" s="726"/>
    </row>
    <row r="46" spans="1:14" ht="21.6" customHeight="1">
      <c r="A46" s="115">
        <v>19</v>
      </c>
      <c r="B46" s="116" t="s">
        <v>371</v>
      </c>
      <c r="C46" s="49">
        <v>294537</v>
      </c>
      <c r="D46" s="16">
        <v>39291</v>
      </c>
      <c r="E46" s="16">
        <v>0</v>
      </c>
      <c r="F46" s="16">
        <v>232103</v>
      </c>
      <c r="G46" s="16">
        <v>43</v>
      </c>
      <c r="H46" s="16">
        <v>16545</v>
      </c>
      <c r="I46" s="16">
        <v>5411</v>
      </c>
      <c r="J46" s="16">
        <v>915</v>
      </c>
      <c r="K46" s="16">
        <v>229</v>
      </c>
      <c r="L46" s="16">
        <v>0</v>
      </c>
      <c r="M46" s="736" t="s">
        <v>372</v>
      </c>
      <c r="N46" s="737"/>
    </row>
    <row r="47" spans="1:14" ht="13.9" customHeight="1">
      <c r="A47" s="354">
        <v>20</v>
      </c>
      <c r="B47" s="355" t="s">
        <v>373</v>
      </c>
      <c r="C47" s="48">
        <v>751925</v>
      </c>
      <c r="D47" s="14">
        <v>281792</v>
      </c>
      <c r="E47" s="14">
        <v>119</v>
      </c>
      <c r="F47" s="14">
        <v>158150</v>
      </c>
      <c r="G47" s="14">
        <v>11046</v>
      </c>
      <c r="H47" s="14">
        <v>189259</v>
      </c>
      <c r="I47" s="14">
        <v>48239</v>
      </c>
      <c r="J47" s="14">
        <v>10826</v>
      </c>
      <c r="K47" s="14">
        <v>17601</v>
      </c>
      <c r="L47" s="14">
        <v>34893</v>
      </c>
      <c r="M47" s="721" t="s">
        <v>375</v>
      </c>
      <c r="N47" s="722"/>
    </row>
    <row r="48" spans="1:14" ht="22.5">
      <c r="A48" s="115">
        <v>21</v>
      </c>
      <c r="B48" s="116" t="s">
        <v>376</v>
      </c>
      <c r="C48" s="49">
        <v>3160</v>
      </c>
      <c r="D48" s="16">
        <v>438</v>
      </c>
      <c r="E48" s="16">
        <v>0</v>
      </c>
      <c r="F48" s="16">
        <v>0</v>
      </c>
      <c r="G48" s="16">
        <v>0</v>
      </c>
      <c r="H48" s="16">
        <v>450</v>
      </c>
      <c r="I48" s="16">
        <v>1796</v>
      </c>
      <c r="J48" s="16">
        <v>338</v>
      </c>
      <c r="K48" s="16">
        <v>0</v>
      </c>
      <c r="L48" s="16">
        <v>138</v>
      </c>
      <c r="M48" s="736" t="s">
        <v>377</v>
      </c>
      <c r="N48" s="737"/>
    </row>
    <row r="49" spans="1:14" ht="24.6" customHeight="1">
      <c r="A49" s="121">
        <v>2100</v>
      </c>
      <c r="B49" s="122" t="s">
        <v>378</v>
      </c>
      <c r="C49" s="48">
        <v>3160</v>
      </c>
      <c r="D49" s="14">
        <v>438</v>
      </c>
      <c r="E49" s="14">
        <v>0</v>
      </c>
      <c r="F49" s="14">
        <v>0</v>
      </c>
      <c r="G49" s="14">
        <v>0</v>
      </c>
      <c r="H49" s="14">
        <v>450</v>
      </c>
      <c r="I49" s="14">
        <v>1796</v>
      </c>
      <c r="J49" s="14">
        <v>338</v>
      </c>
      <c r="K49" s="14">
        <v>0</v>
      </c>
      <c r="L49" s="14">
        <v>138</v>
      </c>
      <c r="M49" s="725" t="s">
        <v>379</v>
      </c>
      <c r="N49" s="726"/>
    </row>
    <row r="50" spans="1:14" ht="15.6" customHeight="1">
      <c r="A50" s="115">
        <v>22</v>
      </c>
      <c r="B50" s="116" t="s">
        <v>380</v>
      </c>
      <c r="C50" s="49">
        <v>90771</v>
      </c>
      <c r="D50" s="16">
        <v>26357</v>
      </c>
      <c r="E50" s="16">
        <v>242</v>
      </c>
      <c r="F50" s="16">
        <v>1015</v>
      </c>
      <c r="G50" s="16">
        <v>14582</v>
      </c>
      <c r="H50" s="16">
        <v>16507</v>
      </c>
      <c r="I50" s="16">
        <v>3622</v>
      </c>
      <c r="J50" s="16">
        <v>3039</v>
      </c>
      <c r="K50" s="16">
        <v>1164</v>
      </c>
      <c r="L50" s="16">
        <v>24243</v>
      </c>
      <c r="M50" s="736" t="s">
        <v>381</v>
      </c>
      <c r="N50" s="737"/>
    </row>
    <row r="51" spans="1:14" ht="22.15" customHeight="1">
      <c r="A51" s="121">
        <v>2211</v>
      </c>
      <c r="B51" s="122" t="s">
        <v>382</v>
      </c>
      <c r="C51" s="48">
        <v>1211</v>
      </c>
      <c r="D51" s="14">
        <v>360</v>
      </c>
      <c r="E51" s="14">
        <v>0</v>
      </c>
      <c r="F51" s="14">
        <v>31</v>
      </c>
      <c r="G51" s="14">
        <v>28</v>
      </c>
      <c r="H51" s="14">
        <v>0</v>
      </c>
      <c r="I51" s="14">
        <v>62</v>
      </c>
      <c r="J51" s="14">
        <v>19</v>
      </c>
      <c r="K51" s="14">
        <v>0</v>
      </c>
      <c r="L51" s="14">
        <v>711</v>
      </c>
      <c r="M51" s="725" t="s">
        <v>383</v>
      </c>
      <c r="N51" s="726"/>
    </row>
    <row r="52" spans="1:14">
      <c r="A52" s="117">
        <v>2220</v>
      </c>
      <c r="B52" s="118" t="s">
        <v>384</v>
      </c>
      <c r="C52" s="49">
        <v>89560</v>
      </c>
      <c r="D52" s="16">
        <v>25997</v>
      </c>
      <c r="E52" s="16">
        <v>242</v>
      </c>
      <c r="F52" s="16">
        <v>984</v>
      </c>
      <c r="G52" s="16">
        <v>14554</v>
      </c>
      <c r="H52" s="16">
        <v>16507</v>
      </c>
      <c r="I52" s="16">
        <v>3560</v>
      </c>
      <c r="J52" s="16">
        <v>3020</v>
      </c>
      <c r="K52" s="16">
        <v>1164</v>
      </c>
      <c r="L52" s="16">
        <v>23532</v>
      </c>
      <c r="M52" s="723" t="s">
        <v>385</v>
      </c>
      <c r="N52" s="724"/>
    </row>
    <row r="53" spans="1:14" ht="13.9" customHeight="1">
      <c r="A53" s="354">
        <v>23</v>
      </c>
      <c r="B53" s="355" t="s">
        <v>386</v>
      </c>
      <c r="C53" s="48">
        <v>535855</v>
      </c>
      <c r="D53" s="14">
        <v>181911</v>
      </c>
      <c r="E53" s="14">
        <v>329</v>
      </c>
      <c r="F53" s="14">
        <v>30289</v>
      </c>
      <c r="G53" s="14">
        <v>50516</v>
      </c>
      <c r="H53" s="14">
        <v>102675</v>
      </c>
      <c r="I53" s="14">
        <v>10498</v>
      </c>
      <c r="J53" s="14">
        <v>39197</v>
      </c>
      <c r="K53" s="14">
        <v>43106</v>
      </c>
      <c r="L53" s="14">
        <v>77334</v>
      </c>
      <c r="M53" s="721" t="s">
        <v>387</v>
      </c>
      <c r="N53" s="722"/>
    </row>
    <row r="54" spans="1:14" ht="13.9" customHeight="1">
      <c r="A54" s="117">
        <v>2310</v>
      </c>
      <c r="B54" s="118" t="s">
        <v>388</v>
      </c>
      <c r="C54" s="49">
        <v>21706</v>
      </c>
      <c r="D54" s="16">
        <v>2533</v>
      </c>
      <c r="E54" s="16">
        <v>200</v>
      </c>
      <c r="F54" s="16">
        <v>2919</v>
      </c>
      <c r="G54" s="16">
        <v>365</v>
      </c>
      <c r="H54" s="16">
        <v>3464</v>
      </c>
      <c r="I54" s="16">
        <v>966</v>
      </c>
      <c r="J54" s="16">
        <v>288</v>
      </c>
      <c r="K54" s="16">
        <v>0</v>
      </c>
      <c r="L54" s="16">
        <v>10971</v>
      </c>
      <c r="M54" s="723" t="s">
        <v>390</v>
      </c>
      <c r="N54" s="724"/>
    </row>
    <row r="55" spans="1:14" ht="25.9" customHeight="1">
      <c r="A55" s="121">
        <v>2394</v>
      </c>
      <c r="B55" s="122" t="s">
        <v>391</v>
      </c>
      <c r="C55" s="48">
        <v>178125</v>
      </c>
      <c r="D55" s="14">
        <v>87848</v>
      </c>
      <c r="E55" s="14">
        <v>0</v>
      </c>
      <c r="F55" s="14">
        <v>26262</v>
      </c>
      <c r="G55" s="14">
        <v>20357</v>
      </c>
      <c r="H55" s="14">
        <v>20004</v>
      </c>
      <c r="I55" s="14">
        <v>170</v>
      </c>
      <c r="J55" s="14">
        <v>782</v>
      </c>
      <c r="K55" s="14">
        <v>3751</v>
      </c>
      <c r="L55" s="14">
        <v>18951</v>
      </c>
      <c r="M55" s="725" t="s">
        <v>392</v>
      </c>
      <c r="N55" s="726"/>
    </row>
    <row r="56" spans="1:14">
      <c r="A56" s="117">
        <v>2395</v>
      </c>
      <c r="B56" s="118" t="s">
        <v>393</v>
      </c>
      <c r="C56" s="49">
        <v>311008</v>
      </c>
      <c r="D56" s="16">
        <v>84759</v>
      </c>
      <c r="E56" s="16">
        <v>129</v>
      </c>
      <c r="F56" s="16">
        <v>29</v>
      </c>
      <c r="G56" s="16">
        <v>27570</v>
      </c>
      <c r="H56" s="16">
        <v>76085</v>
      </c>
      <c r="I56" s="16">
        <v>7541</v>
      </c>
      <c r="J56" s="16">
        <v>37854</v>
      </c>
      <c r="K56" s="16">
        <v>38858</v>
      </c>
      <c r="L56" s="16">
        <v>38183</v>
      </c>
      <c r="M56" s="723" t="s">
        <v>394</v>
      </c>
      <c r="N56" s="724"/>
    </row>
    <row r="57" spans="1:14" ht="13.9" customHeight="1">
      <c r="A57" s="121">
        <v>2396</v>
      </c>
      <c r="B57" s="122" t="s">
        <v>395</v>
      </c>
      <c r="C57" s="48">
        <v>14815</v>
      </c>
      <c r="D57" s="14">
        <v>3397</v>
      </c>
      <c r="E57" s="14">
        <v>0</v>
      </c>
      <c r="F57" s="14">
        <v>811</v>
      </c>
      <c r="G57" s="14">
        <v>591</v>
      </c>
      <c r="H57" s="14">
        <v>1850</v>
      </c>
      <c r="I57" s="14">
        <v>1803</v>
      </c>
      <c r="J57" s="14">
        <v>206</v>
      </c>
      <c r="K57" s="14">
        <v>216</v>
      </c>
      <c r="L57" s="14">
        <v>5941</v>
      </c>
      <c r="M57" s="725" t="s">
        <v>396</v>
      </c>
      <c r="N57" s="726"/>
    </row>
    <row r="58" spans="1:14" ht="13.9" customHeight="1">
      <c r="A58" s="117">
        <v>2399</v>
      </c>
      <c r="B58" s="118" t="s">
        <v>397</v>
      </c>
      <c r="C58" s="49">
        <v>10201</v>
      </c>
      <c r="D58" s="16">
        <v>3374</v>
      </c>
      <c r="E58" s="16">
        <v>0</v>
      </c>
      <c r="F58" s="16">
        <v>268</v>
      </c>
      <c r="G58" s="16">
        <v>1633</v>
      </c>
      <c r="H58" s="16">
        <v>1272</v>
      </c>
      <c r="I58" s="16">
        <v>18</v>
      </c>
      <c r="J58" s="16">
        <v>67</v>
      </c>
      <c r="K58" s="16">
        <v>281</v>
      </c>
      <c r="L58" s="16">
        <v>3288</v>
      </c>
      <c r="M58" s="723" t="s">
        <v>398</v>
      </c>
      <c r="N58" s="724"/>
    </row>
    <row r="59" spans="1:14" ht="13.9" customHeight="1" thickBot="1">
      <c r="A59" s="354">
        <v>24</v>
      </c>
      <c r="B59" s="355" t="s">
        <v>399</v>
      </c>
      <c r="C59" s="48">
        <v>590159</v>
      </c>
      <c r="D59" s="14">
        <v>153629</v>
      </c>
      <c r="E59" s="14">
        <v>0</v>
      </c>
      <c r="F59" s="14">
        <v>234437</v>
      </c>
      <c r="G59" s="14">
        <v>4501</v>
      </c>
      <c r="H59" s="14">
        <v>110512</v>
      </c>
      <c r="I59" s="14">
        <v>3352</v>
      </c>
      <c r="J59" s="14">
        <v>8058</v>
      </c>
      <c r="K59" s="14">
        <v>32705</v>
      </c>
      <c r="L59" s="14">
        <v>42965</v>
      </c>
      <c r="M59" s="721" t="s">
        <v>400</v>
      </c>
      <c r="N59" s="722"/>
    </row>
    <row r="60" spans="1:14" ht="21.6" customHeight="1" thickTop="1" thickBot="1">
      <c r="A60" s="111">
        <v>25</v>
      </c>
      <c r="B60" s="112" t="s">
        <v>401</v>
      </c>
      <c r="C60" s="109">
        <v>292317</v>
      </c>
      <c r="D60" s="94">
        <v>64532</v>
      </c>
      <c r="E60" s="94">
        <v>1691</v>
      </c>
      <c r="F60" s="94">
        <v>21085</v>
      </c>
      <c r="G60" s="94">
        <v>16591</v>
      </c>
      <c r="H60" s="94">
        <v>31304</v>
      </c>
      <c r="I60" s="94">
        <v>10335</v>
      </c>
      <c r="J60" s="94">
        <v>21388</v>
      </c>
      <c r="K60" s="94">
        <v>25305</v>
      </c>
      <c r="L60" s="94">
        <v>100086</v>
      </c>
      <c r="M60" s="768" t="s">
        <v>402</v>
      </c>
      <c r="N60" s="769"/>
    </row>
    <row r="61" spans="1:14" ht="13.9" customHeight="1" thickTop="1">
      <c r="A61" s="98">
        <v>2511</v>
      </c>
      <c r="B61" s="99" t="s">
        <v>403</v>
      </c>
      <c r="C61" s="240">
        <v>270904</v>
      </c>
      <c r="D61" s="97">
        <v>58274</v>
      </c>
      <c r="E61" s="97">
        <v>1691</v>
      </c>
      <c r="F61" s="97">
        <v>18079</v>
      </c>
      <c r="G61" s="97">
        <v>14212</v>
      </c>
      <c r="H61" s="97">
        <v>30101</v>
      </c>
      <c r="I61" s="97">
        <v>10290</v>
      </c>
      <c r="J61" s="97">
        <v>20835</v>
      </c>
      <c r="K61" s="97">
        <v>24280</v>
      </c>
      <c r="L61" s="97">
        <v>93142</v>
      </c>
      <c r="M61" s="766" t="s">
        <v>404</v>
      </c>
      <c r="N61" s="767"/>
    </row>
    <row r="62" spans="1:14" ht="22.5">
      <c r="A62" s="121">
        <v>2591</v>
      </c>
      <c r="B62" s="122" t="s">
        <v>596</v>
      </c>
      <c r="C62" s="48">
        <v>6151</v>
      </c>
      <c r="D62" s="14">
        <v>2957</v>
      </c>
      <c r="E62" s="14">
        <v>0</v>
      </c>
      <c r="F62" s="14">
        <v>3006</v>
      </c>
      <c r="G62" s="14">
        <v>69</v>
      </c>
      <c r="H62" s="14">
        <v>45</v>
      </c>
      <c r="I62" s="14">
        <v>45</v>
      </c>
      <c r="J62" s="14">
        <v>11</v>
      </c>
      <c r="K62" s="14">
        <v>0</v>
      </c>
      <c r="L62" s="14">
        <v>18</v>
      </c>
      <c r="M62" s="725" t="s">
        <v>406</v>
      </c>
      <c r="N62" s="726"/>
    </row>
    <row r="63" spans="1:14">
      <c r="A63" s="117">
        <v>2592</v>
      </c>
      <c r="B63" s="118" t="s">
        <v>407</v>
      </c>
      <c r="C63" s="49">
        <v>6999</v>
      </c>
      <c r="D63" s="16">
        <v>2974</v>
      </c>
      <c r="E63" s="16">
        <v>0</v>
      </c>
      <c r="F63" s="16">
        <v>0</v>
      </c>
      <c r="G63" s="16">
        <v>266</v>
      </c>
      <c r="H63" s="16">
        <v>674</v>
      </c>
      <c r="I63" s="16">
        <v>0</v>
      </c>
      <c r="J63" s="16">
        <v>511</v>
      </c>
      <c r="K63" s="16">
        <v>0</v>
      </c>
      <c r="L63" s="16">
        <v>2574</v>
      </c>
      <c r="M63" s="723" t="s">
        <v>408</v>
      </c>
      <c r="N63" s="724"/>
    </row>
    <row r="64" spans="1:14">
      <c r="A64" s="121">
        <v>2599</v>
      </c>
      <c r="B64" s="122" t="s">
        <v>409</v>
      </c>
      <c r="C64" s="48">
        <v>8263</v>
      </c>
      <c r="D64" s="14">
        <v>327</v>
      </c>
      <c r="E64" s="14">
        <v>0</v>
      </c>
      <c r="F64" s="14">
        <v>0</v>
      </c>
      <c r="G64" s="14">
        <v>2044</v>
      </c>
      <c r="H64" s="14">
        <v>484</v>
      </c>
      <c r="I64" s="14">
        <v>0</v>
      </c>
      <c r="J64" s="14">
        <v>31</v>
      </c>
      <c r="K64" s="14">
        <v>1025</v>
      </c>
      <c r="L64" s="14">
        <v>4352</v>
      </c>
      <c r="M64" s="725" t="s">
        <v>410</v>
      </c>
      <c r="N64" s="726"/>
    </row>
    <row r="65" spans="1:14">
      <c r="A65" s="115">
        <v>27</v>
      </c>
      <c r="B65" s="116" t="s">
        <v>411</v>
      </c>
      <c r="C65" s="49">
        <v>19674</v>
      </c>
      <c r="D65" s="16">
        <v>4386</v>
      </c>
      <c r="E65" s="16">
        <v>0</v>
      </c>
      <c r="F65" s="16">
        <v>1269</v>
      </c>
      <c r="G65" s="16">
        <v>452</v>
      </c>
      <c r="H65" s="16">
        <v>1557</v>
      </c>
      <c r="I65" s="16">
        <v>726</v>
      </c>
      <c r="J65" s="16">
        <v>1549</v>
      </c>
      <c r="K65" s="16">
        <v>0</v>
      </c>
      <c r="L65" s="16">
        <v>9735</v>
      </c>
      <c r="M65" s="736" t="s">
        <v>413</v>
      </c>
      <c r="N65" s="737"/>
    </row>
    <row r="66" spans="1:14" ht="22.5">
      <c r="A66" s="121">
        <v>2710</v>
      </c>
      <c r="B66" s="122" t="s">
        <v>600</v>
      </c>
      <c r="C66" s="48">
        <v>5319</v>
      </c>
      <c r="D66" s="14">
        <v>1114</v>
      </c>
      <c r="E66" s="14">
        <v>0</v>
      </c>
      <c r="F66" s="14">
        <v>1269</v>
      </c>
      <c r="G66" s="14">
        <v>244</v>
      </c>
      <c r="H66" s="14">
        <v>433</v>
      </c>
      <c r="I66" s="14">
        <v>547</v>
      </c>
      <c r="J66" s="14">
        <v>562</v>
      </c>
      <c r="K66" s="14">
        <v>0</v>
      </c>
      <c r="L66" s="14">
        <v>1150</v>
      </c>
      <c r="M66" s="725" t="s">
        <v>414</v>
      </c>
      <c r="N66" s="726"/>
    </row>
    <row r="67" spans="1:14" ht="22.5">
      <c r="A67" s="117">
        <v>2730</v>
      </c>
      <c r="B67" s="118" t="s">
        <v>415</v>
      </c>
      <c r="C67" s="49">
        <v>4041</v>
      </c>
      <c r="D67" s="16">
        <v>1795</v>
      </c>
      <c r="E67" s="16">
        <v>0</v>
      </c>
      <c r="F67" s="16">
        <v>0</v>
      </c>
      <c r="G67" s="16">
        <v>0</v>
      </c>
      <c r="H67" s="16">
        <v>890</v>
      </c>
      <c r="I67" s="16">
        <v>0</v>
      </c>
      <c r="J67" s="16">
        <v>726</v>
      </c>
      <c r="K67" s="16">
        <v>0</v>
      </c>
      <c r="L67" s="16">
        <v>630</v>
      </c>
      <c r="M67" s="723" t="s">
        <v>416</v>
      </c>
      <c r="N67" s="724"/>
    </row>
    <row r="68" spans="1:14">
      <c r="A68" s="121">
        <v>2740</v>
      </c>
      <c r="B68" s="122" t="s">
        <v>417</v>
      </c>
      <c r="C68" s="48">
        <v>615</v>
      </c>
      <c r="D68" s="14">
        <v>214</v>
      </c>
      <c r="E68" s="14">
        <v>0</v>
      </c>
      <c r="F68" s="14">
        <v>0</v>
      </c>
      <c r="G68" s="14">
        <v>56</v>
      </c>
      <c r="H68" s="14">
        <v>37</v>
      </c>
      <c r="I68" s="14">
        <v>83</v>
      </c>
      <c r="J68" s="14">
        <v>153</v>
      </c>
      <c r="K68" s="14">
        <v>0</v>
      </c>
      <c r="L68" s="14">
        <v>72</v>
      </c>
      <c r="M68" s="725" t="s">
        <v>418</v>
      </c>
      <c r="N68" s="726"/>
    </row>
    <row r="69" spans="1:14">
      <c r="A69" s="117">
        <v>2750</v>
      </c>
      <c r="B69" s="118" t="s">
        <v>691</v>
      </c>
      <c r="C69" s="49">
        <v>1057</v>
      </c>
      <c r="D69" s="16">
        <v>795</v>
      </c>
      <c r="E69" s="16">
        <v>0</v>
      </c>
      <c r="F69" s="16">
        <v>0</v>
      </c>
      <c r="G69" s="16">
        <v>0</v>
      </c>
      <c r="H69" s="16">
        <v>130</v>
      </c>
      <c r="I69" s="16">
        <v>0</v>
      </c>
      <c r="J69" s="16">
        <v>0</v>
      </c>
      <c r="K69" s="16">
        <v>0</v>
      </c>
      <c r="L69" s="16">
        <v>132</v>
      </c>
      <c r="M69" s="723" t="s">
        <v>729</v>
      </c>
      <c r="N69" s="724"/>
    </row>
    <row r="70" spans="1:14">
      <c r="A70" s="121">
        <v>2790</v>
      </c>
      <c r="B70" s="122" t="s">
        <v>419</v>
      </c>
      <c r="C70" s="48">
        <v>8642</v>
      </c>
      <c r="D70" s="14">
        <v>468</v>
      </c>
      <c r="E70" s="14">
        <v>0</v>
      </c>
      <c r="F70" s="14">
        <v>0</v>
      </c>
      <c r="G70" s="14">
        <v>152</v>
      </c>
      <c r="H70" s="14">
        <v>67</v>
      </c>
      <c r="I70" s="14">
        <v>96</v>
      </c>
      <c r="J70" s="14">
        <v>108</v>
      </c>
      <c r="K70" s="14">
        <v>0</v>
      </c>
      <c r="L70" s="14">
        <v>7751</v>
      </c>
      <c r="M70" s="725" t="s">
        <v>420</v>
      </c>
      <c r="N70" s="726"/>
    </row>
    <row r="71" spans="1:14">
      <c r="A71" s="115">
        <v>28</v>
      </c>
      <c r="B71" s="116" t="s">
        <v>421</v>
      </c>
      <c r="C71" s="49">
        <v>6277</v>
      </c>
      <c r="D71" s="16">
        <v>0</v>
      </c>
      <c r="E71" s="16">
        <v>0</v>
      </c>
      <c r="F71" s="16">
        <v>0</v>
      </c>
      <c r="G71" s="16">
        <v>0</v>
      </c>
      <c r="H71" s="16">
        <v>337</v>
      </c>
      <c r="I71" s="16">
        <v>0</v>
      </c>
      <c r="J71" s="16">
        <v>0</v>
      </c>
      <c r="K71" s="16">
        <v>0</v>
      </c>
      <c r="L71" s="16">
        <v>5940</v>
      </c>
      <c r="M71" s="736" t="s">
        <v>422</v>
      </c>
      <c r="N71" s="737"/>
    </row>
    <row r="72" spans="1:14" ht="45">
      <c r="A72" s="121">
        <v>2810</v>
      </c>
      <c r="B72" s="122" t="s">
        <v>423</v>
      </c>
      <c r="C72" s="48">
        <v>6277</v>
      </c>
      <c r="D72" s="14">
        <v>0</v>
      </c>
      <c r="E72" s="14">
        <v>0</v>
      </c>
      <c r="F72" s="14">
        <v>0</v>
      </c>
      <c r="G72" s="14">
        <v>0</v>
      </c>
      <c r="H72" s="14">
        <v>337</v>
      </c>
      <c r="I72" s="14">
        <v>0</v>
      </c>
      <c r="J72" s="14">
        <v>0</v>
      </c>
      <c r="K72" s="14">
        <v>0</v>
      </c>
      <c r="L72" s="14">
        <v>5940</v>
      </c>
      <c r="M72" s="725" t="s">
        <v>424</v>
      </c>
      <c r="N72" s="726"/>
    </row>
    <row r="73" spans="1:14" ht="22.5">
      <c r="A73" s="115">
        <v>29</v>
      </c>
      <c r="B73" s="116" t="s">
        <v>607</v>
      </c>
      <c r="C73" s="49">
        <v>646</v>
      </c>
      <c r="D73" s="16">
        <v>43</v>
      </c>
      <c r="E73" s="16">
        <v>0</v>
      </c>
      <c r="F73" s="16">
        <v>0</v>
      </c>
      <c r="G73" s="16">
        <v>58</v>
      </c>
      <c r="H73" s="16">
        <v>242</v>
      </c>
      <c r="I73" s="16">
        <v>63</v>
      </c>
      <c r="J73" s="16">
        <v>0</v>
      </c>
      <c r="K73" s="16">
        <v>0</v>
      </c>
      <c r="L73" s="16">
        <v>240</v>
      </c>
      <c r="M73" s="736" t="s">
        <v>426</v>
      </c>
      <c r="N73" s="737"/>
    </row>
    <row r="74" spans="1:14" ht="22.5">
      <c r="A74" s="121">
        <v>2920</v>
      </c>
      <c r="B74" s="122" t="s">
        <v>427</v>
      </c>
      <c r="C74" s="48">
        <v>339</v>
      </c>
      <c r="D74" s="14">
        <v>20</v>
      </c>
      <c r="E74" s="14">
        <v>0</v>
      </c>
      <c r="F74" s="14">
        <v>0</v>
      </c>
      <c r="G74" s="14">
        <v>58</v>
      </c>
      <c r="H74" s="14">
        <v>242</v>
      </c>
      <c r="I74" s="14">
        <v>19</v>
      </c>
      <c r="J74" s="14">
        <v>0</v>
      </c>
      <c r="K74" s="14">
        <v>0</v>
      </c>
      <c r="L74" s="14">
        <v>0</v>
      </c>
      <c r="M74" s="725" t="s">
        <v>428</v>
      </c>
      <c r="N74" s="726"/>
    </row>
    <row r="75" spans="1:14">
      <c r="A75" s="117">
        <v>2930</v>
      </c>
      <c r="B75" s="118" t="s">
        <v>429</v>
      </c>
      <c r="C75" s="49">
        <v>307</v>
      </c>
      <c r="D75" s="16">
        <v>23</v>
      </c>
      <c r="E75" s="16">
        <v>0</v>
      </c>
      <c r="F75" s="16">
        <v>0</v>
      </c>
      <c r="G75" s="16">
        <v>0</v>
      </c>
      <c r="H75" s="16">
        <v>0</v>
      </c>
      <c r="I75" s="16">
        <v>44</v>
      </c>
      <c r="J75" s="16">
        <v>0</v>
      </c>
      <c r="K75" s="16">
        <v>0</v>
      </c>
      <c r="L75" s="16">
        <v>240</v>
      </c>
      <c r="M75" s="723" t="s">
        <v>431</v>
      </c>
      <c r="N75" s="724"/>
    </row>
    <row r="76" spans="1:14" ht="16.899999999999999" customHeight="1">
      <c r="A76" s="354">
        <v>30</v>
      </c>
      <c r="B76" s="355" t="s">
        <v>432</v>
      </c>
      <c r="C76" s="48">
        <v>431</v>
      </c>
      <c r="D76" s="14">
        <v>15</v>
      </c>
      <c r="E76" s="14">
        <v>0</v>
      </c>
      <c r="F76" s="14">
        <v>0</v>
      </c>
      <c r="G76" s="14">
        <v>32</v>
      </c>
      <c r="H76" s="14">
        <v>26</v>
      </c>
      <c r="I76" s="14">
        <v>0</v>
      </c>
      <c r="J76" s="14">
        <v>0</v>
      </c>
      <c r="K76" s="14">
        <v>115</v>
      </c>
      <c r="L76" s="14">
        <v>243</v>
      </c>
      <c r="M76" s="721" t="s">
        <v>433</v>
      </c>
      <c r="N76" s="722"/>
    </row>
    <row r="77" spans="1:14">
      <c r="A77" s="121">
        <v>3012</v>
      </c>
      <c r="B77" s="122" t="s">
        <v>434</v>
      </c>
      <c r="C77" s="48">
        <v>431</v>
      </c>
      <c r="D77" s="14">
        <v>15</v>
      </c>
      <c r="E77" s="14">
        <v>0</v>
      </c>
      <c r="F77" s="14">
        <v>0</v>
      </c>
      <c r="G77" s="14">
        <v>32</v>
      </c>
      <c r="H77" s="14">
        <v>26</v>
      </c>
      <c r="I77" s="14">
        <v>0</v>
      </c>
      <c r="J77" s="14">
        <v>0</v>
      </c>
      <c r="K77" s="14">
        <v>115</v>
      </c>
      <c r="L77" s="14">
        <v>243</v>
      </c>
      <c r="M77" s="725" t="s">
        <v>435</v>
      </c>
      <c r="N77" s="726"/>
    </row>
    <row r="78" spans="1:14">
      <c r="A78" s="115">
        <v>31</v>
      </c>
      <c r="B78" s="116" t="s">
        <v>436</v>
      </c>
      <c r="C78" s="49">
        <v>124563</v>
      </c>
      <c r="D78" s="16">
        <v>6260</v>
      </c>
      <c r="E78" s="16">
        <v>0</v>
      </c>
      <c r="F78" s="16">
        <v>93482</v>
      </c>
      <c r="G78" s="16">
        <v>1765</v>
      </c>
      <c r="H78" s="16">
        <v>2525</v>
      </c>
      <c r="I78" s="16">
        <v>1784</v>
      </c>
      <c r="J78" s="16">
        <v>483</v>
      </c>
      <c r="K78" s="16">
        <v>11</v>
      </c>
      <c r="L78" s="16">
        <v>18253</v>
      </c>
      <c r="M78" s="736" t="s">
        <v>437</v>
      </c>
      <c r="N78" s="737"/>
    </row>
    <row r="79" spans="1:14" ht="15" customHeight="1">
      <c r="A79" s="121">
        <v>3100</v>
      </c>
      <c r="B79" s="122" t="s">
        <v>436</v>
      </c>
      <c r="C79" s="48">
        <v>124563</v>
      </c>
      <c r="D79" s="14">
        <v>6260</v>
      </c>
      <c r="E79" s="14">
        <v>0</v>
      </c>
      <c r="F79" s="14">
        <v>93482</v>
      </c>
      <c r="G79" s="14">
        <v>1765</v>
      </c>
      <c r="H79" s="14">
        <v>2525</v>
      </c>
      <c r="I79" s="14">
        <v>1784</v>
      </c>
      <c r="J79" s="14">
        <v>483</v>
      </c>
      <c r="K79" s="14">
        <v>11</v>
      </c>
      <c r="L79" s="14">
        <v>18253</v>
      </c>
      <c r="M79" s="725" t="s">
        <v>438</v>
      </c>
      <c r="N79" s="726"/>
    </row>
    <row r="80" spans="1:14">
      <c r="A80" s="115">
        <v>32</v>
      </c>
      <c r="B80" s="116" t="s">
        <v>439</v>
      </c>
      <c r="C80" s="49">
        <v>1666</v>
      </c>
      <c r="D80" s="16">
        <v>98</v>
      </c>
      <c r="E80" s="16">
        <v>0</v>
      </c>
      <c r="F80" s="16">
        <v>0</v>
      </c>
      <c r="G80" s="16">
        <v>144</v>
      </c>
      <c r="H80" s="16">
        <v>277</v>
      </c>
      <c r="I80" s="16">
        <v>64</v>
      </c>
      <c r="J80" s="16">
        <v>0</v>
      </c>
      <c r="K80" s="16">
        <v>0</v>
      </c>
      <c r="L80" s="16">
        <v>1083</v>
      </c>
      <c r="M80" s="736" t="s">
        <v>440</v>
      </c>
      <c r="N80" s="737"/>
    </row>
    <row r="81" spans="1:14">
      <c r="A81" s="121">
        <v>3250</v>
      </c>
      <c r="B81" s="122" t="s">
        <v>441</v>
      </c>
      <c r="C81" s="48">
        <v>449</v>
      </c>
      <c r="D81" s="14">
        <v>46</v>
      </c>
      <c r="E81" s="14">
        <v>0</v>
      </c>
      <c r="F81" s="14">
        <v>0</v>
      </c>
      <c r="G81" s="14">
        <v>126</v>
      </c>
      <c r="H81" s="14">
        <v>277</v>
      </c>
      <c r="I81" s="14">
        <v>0</v>
      </c>
      <c r="J81" s="14">
        <v>0</v>
      </c>
      <c r="K81" s="14">
        <v>0</v>
      </c>
      <c r="L81" s="14">
        <v>0</v>
      </c>
      <c r="M81" s="725" t="s">
        <v>442</v>
      </c>
      <c r="N81" s="726"/>
    </row>
    <row r="82" spans="1:14">
      <c r="A82" s="117">
        <v>3290</v>
      </c>
      <c r="B82" s="118" t="s">
        <v>443</v>
      </c>
      <c r="C82" s="49">
        <v>1217</v>
      </c>
      <c r="D82" s="16">
        <v>52</v>
      </c>
      <c r="E82" s="16">
        <v>0</v>
      </c>
      <c r="F82" s="16">
        <v>0</v>
      </c>
      <c r="G82" s="16">
        <v>18</v>
      </c>
      <c r="H82" s="16">
        <v>0</v>
      </c>
      <c r="I82" s="16">
        <v>64</v>
      </c>
      <c r="J82" s="16">
        <v>0</v>
      </c>
      <c r="K82" s="16">
        <v>0</v>
      </c>
      <c r="L82" s="16">
        <v>1083</v>
      </c>
      <c r="M82" s="723" t="s">
        <v>444</v>
      </c>
      <c r="N82" s="724"/>
    </row>
    <row r="83" spans="1:14">
      <c r="A83" s="354">
        <v>33</v>
      </c>
      <c r="B83" s="355" t="s">
        <v>445</v>
      </c>
      <c r="C83" s="48">
        <v>261474</v>
      </c>
      <c r="D83" s="14">
        <v>29140</v>
      </c>
      <c r="E83" s="14">
        <v>0</v>
      </c>
      <c r="F83" s="14">
        <v>151207</v>
      </c>
      <c r="G83" s="14">
        <v>16249</v>
      </c>
      <c r="H83" s="14">
        <v>187</v>
      </c>
      <c r="I83" s="14">
        <v>26264</v>
      </c>
      <c r="J83" s="14">
        <v>3464</v>
      </c>
      <c r="K83" s="14">
        <v>30150</v>
      </c>
      <c r="L83" s="14">
        <v>4813</v>
      </c>
      <c r="M83" s="721" t="s">
        <v>446</v>
      </c>
      <c r="N83" s="722"/>
    </row>
    <row r="84" spans="1:14" ht="20.25" customHeight="1">
      <c r="A84" s="117">
        <v>3311</v>
      </c>
      <c r="B84" s="118" t="s">
        <v>447</v>
      </c>
      <c r="C84" s="49">
        <v>1513</v>
      </c>
      <c r="D84" s="16">
        <v>0</v>
      </c>
      <c r="E84" s="16">
        <v>0</v>
      </c>
      <c r="F84" s="16">
        <v>0</v>
      </c>
      <c r="G84" s="16">
        <v>0</v>
      </c>
      <c r="H84" s="16">
        <v>0</v>
      </c>
      <c r="I84" s="16">
        <v>0</v>
      </c>
      <c r="J84" s="16">
        <v>0</v>
      </c>
      <c r="K84" s="16">
        <v>0</v>
      </c>
      <c r="L84" s="16">
        <v>1513</v>
      </c>
      <c r="M84" s="723" t="s">
        <v>449</v>
      </c>
      <c r="N84" s="724"/>
    </row>
    <row r="85" spans="1:14" s="33" customFormat="1">
      <c r="A85" s="121">
        <v>3315</v>
      </c>
      <c r="B85" s="122" t="s">
        <v>452</v>
      </c>
      <c r="C85" s="48">
        <v>259961</v>
      </c>
      <c r="D85" s="14">
        <v>29140</v>
      </c>
      <c r="E85" s="14">
        <v>0</v>
      </c>
      <c r="F85" s="14">
        <v>151207</v>
      </c>
      <c r="G85" s="14">
        <v>16249</v>
      </c>
      <c r="H85" s="14">
        <v>187</v>
      </c>
      <c r="I85" s="14">
        <v>26264</v>
      </c>
      <c r="J85" s="14">
        <v>3464</v>
      </c>
      <c r="K85" s="14">
        <v>30150</v>
      </c>
      <c r="L85" s="14">
        <v>3300</v>
      </c>
      <c r="M85" s="725" t="s">
        <v>453</v>
      </c>
      <c r="N85" s="726"/>
    </row>
    <row r="86" spans="1:14" ht="16.5" thickBot="1">
      <c r="A86" s="366" t="s">
        <v>454</v>
      </c>
      <c r="B86" s="367" t="s">
        <v>455</v>
      </c>
      <c r="C86" s="362">
        <v>705627</v>
      </c>
      <c r="D86" s="363">
        <v>144592</v>
      </c>
      <c r="E86" s="363">
        <v>817</v>
      </c>
      <c r="F86" s="363">
        <v>104073</v>
      </c>
      <c r="G86" s="363">
        <v>2357</v>
      </c>
      <c r="H86" s="363">
        <v>385822</v>
      </c>
      <c r="I86" s="363">
        <v>21267</v>
      </c>
      <c r="J86" s="363">
        <v>20540</v>
      </c>
      <c r="K86" s="363">
        <v>8068</v>
      </c>
      <c r="L86" s="363">
        <v>18091</v>
      </c>
      <c r="M86" s="781" t="s">
        <v>456</v>
      </c>
      <c r="N86" s="782"/>
    </row>
    <row r="87" spans="1:14" ht="16.5" thickTop="1" thickBot="1">
      <c r="A87" s="111">
        <v>35</v>
      </c>
      <c r="B87" s="112" t="s">
        <v>455</v>
      </c>
      <c r="C87" s="109">
        <v>705627</v>
      </c>
      <c r="D87" s="94">
        <v>144592</v>
      </c>
      <c r="E87" s="94">
        <v>817</v>
      </c>
      <c r="F87" s="94">
        <v>104073</v>
      </c>
      <c r="G87" s="94">
        <v>2357</v>
      </c>
      <c r="H87" s="94">
        <v>385822</v>
      </c>
      <c r="I87" s="94">
        <v>21267</v>
      </c>
      <c r="J87" s="94">
        <v>20540</v>
      </c>
      <c r="K87" s="94">
        <v>8068</v>
      </c>
      <c r="L87" s="94">
        <v>18091</v>
      </c>
      <c r="M87" s="768" t="s">
        <v>457</v>
      </c>
      <c r="N87" s="769"/>
    </row>
    <row r="88" spans="1:14" ht="24.75" thickTop="1">
      <c r="A88" s="368" t="s">
        <v>458</v>
      </c>
      <c r="B88" s="369" t="s">
        <v>459</v>
      </c>
      <c r="C88" s="240">
        <v>169357</v>
      </c>
      <c r="D88" s="97">
        <v>29893</v>
      </c>
      <c r="E88" s="97">
        <v>0</v>
      </c>
      <c r="F88" s="97">
        <v>55123</v>
      </c>
      <c r="G88" s="97">
        <v>3775</v>
      </c>
      <c r="H88" s="97">
        <v>42060</v>
      </c>
      <c r="I88" s="97">
        <v>4082</v>
      </c>
      <c r="J88" s="97">
        <v>7612</v>
      </c>
      <c r="K88" s="97">
        <v>9902</v>
      </c>
      <c r="L88" s="97">
        <v>16910</v>
      </c>
      <c r="M88" s="783" t="s">
        <v>460</v>
      </c>
      <c r="N88" s="784"/>
    </row>
    <row r="89" spans="1:14">
      <c r="A89" s="354">
        <v>37</v>
      </c>
      <c r="B89" s="355" t="s">
        <v>461</v>
      </c>
      <c r="C89" s="48">
        <v>63665</v>
      </c>
      <c r="D89" s="14">
        <v>14725</v>
      </c>
      <c r="E89" s="14">
        <v>0</v>
      </c>
      <c r="F89" s="14">
        <v>5487</v>
      </c>
      <c r="G89" s="14">
        <v>513</v>
      </c>
      <c r="H89" s="14">
        <v>26777</v>
      </c>
      <c r="I89" s="14">
        <v>415</v>
      </c>
      <c r="J89" s="14">
        <v>4496</v>
      </c>
      <c r="K89" s="14">
        <v>8646</v>
      </c>
      <c r="L89" s="14">
        <v>2606</v>
      </c>
      <c r="M89" s="721" t="s">
        <v>462</v>
      </c>
      <c r="N89" s="722"/>
    </row>
    <row r="90" spans="1:14">
      <c r="A90" s="117">
        <v>3700</v>
      </c>
      <c r="B90" s="118" t="s">
        <v>461</v>
      </c>
      <c r="C90" s="49">
        <v>63665</v>
      </c>
      <c r="D90" s="16">
        <v>14725</v>
      </c>
      <c r="E90" s="16">
        <v>0</v>
      </c>
      <c r="F90" s="16">
        <v>5487</v>
      </c>
      <c r="G90" s="16">
        <v>513</v>
      </c>
      <c r="H90" s="16">
        <v>26777</v>
      </c>
      <c r="I90" s="16">
        <v>415</v>
      </c>
      <c r="J90" s="16">
        <v>4496</v>
      </c>
      <c r="K90" s="16">
        <v>8646</v>
      </c>
      <c r="L90" s="16">
        <v>2606</v>
      </c>
      <c r="M90" s="723" t="s">
        <v>462</v>
      </c>
      <c r="N90" s="724"/>
    </row>
    <row r="91" spans="1:14" ht="22.5">
      <c r="A91" s="354">
        <v>38</v>
      </c>
      <c r="B91" s="355" t="s">
        <v>463</v>
      </c>
      <c r="C91" s="48">
        <v>96144</v>
      </c>
      <c r="D91" s="14">
        <v>13835</v>
      </c>
      <c r="E91" s="14">
        <v>0</v>
      </c>
      <c r="F91" s="14">
        <v>47721</v>
      </c>
      <c r="G91" s="14">
        <v>3160</v>
      </c>
      <c r="H91" s="14">
        <v>12869</v>
      </c>
      <c r="I91" s="14">
        <v>3638</v>
      </c>
      <c r="J91" s="14">
        <v>2642</v>
      </c>
      <c r="K91" s="14">
        <v>1256</v>
      </c>
      <c r="L91" s="14">
        <v>11023</v>
      </c>
      <c r="M91" s="721" t="s">
        <v>464</v>
      </c>
      <c r="N91" s="722"/>
    </row>
    <row r="92" spans="1:14">
      <c r="A92" s="117">
        <v>3811</v>
      </c>
      <c r="B92" s="118" t="s">
        <v>619</v>
      </c>
      <c r="C92" s="49">
        <v>4750</v>
      </c>
      <c r="D92" s="16">
        <v>1481</v>
      </c>
      <c r="E92" s="16">
        <v>0</v>
      </c>
      <c r="F92" s="16">
        <v>0</v>
      </c>
      <c r="G92" s="16">
        <v>45</v>
      </c>
      <c r="H92" s="16">
        <v>225</v>
      </c>
      <c r="I92" s="16">
        <v>0</v>
      </c>
      <c r="J92" s="16">
        <v>0</v>
      </c>
      <c r="K92" s="16">
        <v>72</v>
      </c>
      <c r="L92" s="16">
        <v>2927</v>
      </c>
      <c r="M92" s="723" t="s">
        <v>727</v>
      </c>
      <c r="N92" s="724"/>
    </row>
    <row r="93" spans="1:14">
      <c r="A93" s="121">
        <v>3821</v>
      </c>
      <c r="B93" s="122" t="s">
        <v>465</v>
      </c>
      <c r="C93" s="48">
        <v>67199</v>
      </c>
      <c r="D93" s="14">
        <v>5432</v>
      </c>
      <c r="E93" s="14">
        <v>0</v>
      </c>
      <c r="F93" s="14">
        <v>43702</v>
      </c>
      <c r="G93" s="14">
        <v>82</v>
      </c>
      <c r="H93" s="14">
        <v>10977</v>
      </c>
      <c r="I93" s="14">
        <v>3609</v>
      </c>
      <c r="J93" s="14">
        <v>2440</v>
      </c>
      <c r="K93" s="14">
        <v>102</v>
      </c>
      <c r="L93" s="14">
        <v>855</v>
      </c>
      <c r="M93" s="725" t="s">
        <v>466</v>
      </c>
      <c r="N93" s="726"/>
    </row>
    <row r="94" spans="1:14">
      <c r="A94" s="117">
        <v>3822</v>
      </c>
      <c r="B94" s="118" t="s">
        <v>467</v>
      </c>
      <c r="C94" s="49">
        <v>12450</v>
      </c>
      <c r="D94" s="16">
        <v>5415</v>
      </c>
      <c r="E94" s="16">
        <v>0</v>
      </c>
      <c r="F94" s="16">
        <v>4008</v>
      </c>
      <c r="G94" s="16">
        <v>1648</v>
      </c>
      <c r="H94" s="16">
        <v>186</v>
      </c>
      <c r="I94" s="16">
        <v>0</v>
      </c>
      <c r="J94" s="16">
        <v>0</v>
      </c>
      <c r="K94" s="16">
        <v>1071</v>
      </c>
      <c r="L94" s="16">
        <v>122</v>
      </c>
      <c r="M94" s="723" t="s">
        <v>468</v>
      </c>
      <c r="N94" s="724"/>
    </row>
    <row r="95" spans="1:14">
      <c r="A95" s="121">
        <v>3830</v>
      </c>
      <c r="B95" s="122" t="s">
        <v>469</v>
      </c>
      <c r="C95" s="48">
        <v>11745</v>
      </c>
      <c r="D95" s="14">
        <v>1507</v>
      </c>
      <c r="E95" s="14">
        <v>0</v>
      </c>
      <c r="F95" s="14">
        <v>11</v>
      </c>
      <c r="G95" s="14">
        <v>1385</v>
      </c>
      <c r="H95" s="14">
        <v>1481</v>
      </c>
      <c r="I95" s="14">
        <v>29</v>
      </c>
      <c r="J95" s="14">
        <v>202</v>
      </c>
      <c r="K95" s="14">
        <v>11</v>
      </c>
      <c r="L95" s="14">
        <v>7119</v>
      </c>
      <c r="M95" s="725" t="s">
        <v>470</v>
      </c>
      <c r="N95" s="726"/>
    </row>
    <row r="96" spans="1:14" ht="22.5">
      <c r="A96" s="115">
        <v>39</v>
      </c>
      <c r="B96" s="116" t="s">
        <v>471</v>
      </c>
      <c r="C96" s="49">
        <v>9548</v>
      </c>
      <c r="D96" s="16">
        <v>1333</v>
      </c>
      <c r="E96" s="16">
        <v>0</v>
      </c>
      <c r="F96" s="16">
        <v>1915</v>
      </c>
      <c r="G96" s="16">
        <v>102</v>
      </c>
      <c r="H96" s="16">
        <v>2414</v>
      </c>
      <c r="I96" s="16">
        <v>29</v>
      </c>
      <c r="J96" s="16">
        <v>474</v>
      </c>
      <c r="K96" s="16">
        <v>0</v>
      </c>
      <c r="L96" s="16">
        <v>3281</v>
      </c>
      <c r="M96" s="736" t="s">
        <v>472</v>
      </c>
      <c r="N96" s="737"/>
    </row>
    <row r="97" spans="1:14">
      <c r="A97" s="121">
        <v>3900</v>
      </c>
      <c r="B97" s="122" t="s">
        <v>471</v>
      </c>
      <c r="C97" s="48">
        <v>9548</v>
      </c>
      <c r="D97" s="14">
        <v>1333</v>
      </c>
      <c r="E97" s="14">
        <v>0</v>
      </c>
      <c r="F97" s="14">
        <v>1915</v>
      </c>
      <c r="G97" s="14">
        <v>102</v>
      </c>
      <c r="H97" s="14">
        <v>2414</v>
      </c>
      <c r="I97" s="14">
        <v>29</v>
      </c>
      <c r="J97" s="14">
        <v>474</v>
      </c>
      <c r="K97" s="14">
        <v>0</v>
      </c>
      <c r="L97" s="14">
        <v>3281</v>
      </c>
      <c r="M97" s="725" t="s">
        <v>472</v>
      </c>
      <c r="N97" s="726"/>
    </row>
    <row r="98" spans="1:14" ht="29.45" customHeight="1">
      <c r="A98" s="758" t="s">
        <v>473</v>
      </c>
      <c r="B98" s="759"/>
      <c r="C98" s="358">
        <v>23241228</v>
      </c>
      <c r="D98" s="370">
        <v>6027213</v>
      </c>
      <c r="E98" s="370">
        <v>8351</v>
      </c>
      <c r="F98" s="370">
        <v>4506345</v>
      </c>
      <c r="G98" s="370">
        <v>6442862</v>
      </c>
      <c r="H98" s="370">
        <v>2026686</v>
      </c>
      <c r="I98" s="370">
        <v>315340</v>
      </c>
      <c r="J98" s="370">
        <v>1017284</v>
      </c>
      <c r="K98" s="370">
        <v>701113</v>
      </c>
      <c r="L98" s="370">
        <v>2196034</v>
      </c>
      <c r="M98" s="760" t="s">
        <v>474</v>
      </c>
      <c r="N98" s="761"/>
    </row>
  </sheetData>
  <mergeCells count="99">
    <mergeCell ref="A98:B98"/>
    <mergeCell ref="M86:N86"/>
    <mergeCell ref="M87:N87"/>
    <mergeCell ref="M88:N88"/>
    <mergeCell ref="M89:N89"/>
    <mergeCell ref="M90:N90"/>
    <mergeCell ref="M91:N91"/>
    <mergeCell ref="M92:N92"/>
    <mergeCell ref="M93:N93"/>
    <mergeCell ref="M94:N94"/>
    <mergeCell ref="M95:N95"/>
    <mergeCell ref="M96:N96"/>
    <mergeCell ref="M97:N97"/>
    <mergeCell ref="M98:N98"/>
    <mergeCell ref="M15:N15"/>
    <mergeCell ref="M16:N16"/>
    <mergeCell ref="A2:N2"/>
    <mergeCell ref="A3:N3"/>
    <mergeCell ref="A4:N4"/>
    <mergeCell ref="A5:N5"/>
    <mergeCell ref="A6:B6"/>
    <mergeCell ref="C6:L6"/>
    <mergeCell ref="M7:N7"/>
    <mergeCell ref="M8:N8"/>
    <mergeCell ref="M9:N9"/>
    <mergeCell ref="M10:N10"/>
    <mergeCell ref="M11:N11"/>
    <mergeCell ref="M12:N12"/>
    <mergeCell ref="M13:N13"/>
    <mergeCell ref="M14:N14"/>
    <mergeCell ref="M32:N32"/>
    <mergeCell ref="M35:N35"/>
    <mergeCell ref="M17:N17"/>
    <mergeCell ref="M18:N18"/>
    <mergeCell ref="M20:N20"/>
    <mergeCell ref="M21:N21"/>
    <mergeCell ref="M22:N22"/>
    <mergeCell ref="M23:N23"/>
    <mergeCell ref="M24:N24"/>
    <mergeCell ref="M25:N25"/>
    <mergeCell ref="M26:N26"/>
    <mergeCell ref="M27:N27"/>
    <mergeCell ref="M28:N28"/>
    <mergeCell ref="M29:N29"/>
    <mergeCell ref="M30:N30"/>
    <mergeCell ref="M31:N31"/>
    <mergeCell ref="M71:N71"/>
    <mergeCell ref="M72:N72"/>
    <mergeCell ref="M60:N60"/>
    <mergeCell ref="M48:N48"/>
    <mergeCell ref="M49:N49"/>
    <mergeCell ref="M50:N50"/>
    <mergeCell ref="M51:N51"/>
    <mergeCell ref="M52:N52"/>
    <mergeCell ref="M53:N53"/>
    <mergeCell ref="M54:N54"/>
    <mergeCell ref="M55:N55"/>
    <mergeCell ref="M56:N56"/>
    <mergeCell ref="M57:N57"/>
    <mergeCell ref="M59:N59"/>
    <mergeCell ref="M66:N66"/>
    <mergeCell ref="M67:N67"/>
    <mergeCell ref="M69:N69"/>
    <mergeCell ref="M33:N33"/>
    <mergeCell ref="M34:N34"/>
    <mergeCell ref="M45:N45"/>
    <mergeCell ref="M46:N46"/>
    <mergeCell ref="M47:N47"/>
    <mergeCell ref="M36:N36"/>
    <mergeCell ref="M37:N37"/>
    <mergeCell ref="M38:N38"/>
    <mergeCell ref="M39:N39"/>
    <mergeCell ref="M40:N40"/>
    <mergeCell ref="M41:N41"/>
    <mergeCell ref="M42:N42"/>
    <mergeCell ref="M43:N43"/>
    <mergeCell ref="M44:N44"/>
    <mergeCell ref="M85:N85"/>
    <mergeCell ref="M79:N79"/>
    <mergeCell ref="M80:N80"/>
    <mergeCell ref="M81:N81"/>
    <mergeCell ref="M82:N82"/>
    <mergeCell ref="M83:N83"/>
    <mergeCell ref="M19:N19"/>
    <mergeCell ref="M73:N73"/>
    <mergeCell ref="M74:N74"/>
    <mergeCell ref="M78:N78"/>
    <mergeCell ref="M84:N84"/>
    <mergeCell ref="M75:N75"/>
    <mergeCell ref="M76:N76"/>
    <mergeCell ref="M77:N77"/>
    <mergeCell ref="M70:N70"/>
    <mergeCell ref="M61:N61"/>
    <mergeCell ref="M62:N62"/>
    <mergeCell ref="M63:N63"/>
    <mergeCell ref="M64:N64"/>
    <mergeCell ref="M65:N65"/>
    <mergeCell ref="M58:N58"/>
    <mergeCell ref="M68:N68"/>
  </mergeCells>
  <printOptions horizontalCentered="1"/>
  <pageMargins left="0" right="0" top="0.19685039370078741" bottom="0" header="0.51181102362204722" footer="0.51181102362204722"/>
  <pageSetup paperSize="9" scale="75" orientation="landscape" r:id="rId1"/>
  <headerFooter alignWithMargins="0"/>
  <rowBreaks count="3" manualBreakCount="3">
    <brk id="40" max="13" man="1"/>
    <brk id="61" max="13" man="1"/>
    <brk id="88" max="13" man="1"/>
  </rowBreaks>
  <ignoredErrors>
    <ignoredError sqref="A88:B97 A10:B18 A9:B9 A20:B46 A47:B47 A48:B59 A60:B76 A77:B8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4506668294322"/>
  </sheetPr>
  <dimension ref="A1:O101"/>
  <sheetViews>
    <sheetView tabSelected="1" view="pageBreakPreview" zoomScale="90" zoomScaleNormal="100" zoomScaleSheetLayoutView="90" workbookViewId="0">
      <selection activeCell="I3" sqref="I3"/>
    </sheetView>
  </sheetViews>
  <sheetFormatPr defaultColWidth="8.88671875" defaultRowHeight="15"/>
  <cols>
    <col min="1" max="1" width="5.77734375" style="53" customWidth="1"/>
    <col min="2" max="2" width="40.6640625" style="31" customWidth="1"/>
    <col min="3" max="11" width="8.77734375" style="33" customWidth="1"/>
    <col min="12" max="12" width="40.6640625" style="33" customWidth="1"/>
    <col min="13" max="13" width="5.77734375" style="33" customWidth="1"/>
    <col min="14" max="16384" width="8.88671875" style="33"/>
  </cols>
  <sheetData>
    <row r="1" spans="1:15" s="29" customFormat="1" ht="12" customHeight="1">
      <c r="A1" s="39"/>
      <c r="B1" s="39"/>
      <c r="C1" s="39"/>
      <c r="D1" s="39"/>
      <c r="E1" s="39"/>
      <c r="F1" s="39"/>
      <c r="G1" s="39"/>
      <c r="H1" s="39"/>
      <c r="I1" s="39"/>
      <c r="J1" s="39"/>
      <c r="K1" s="39"/>
      <c r="L1" s="39"/>
      <c r="M1" s="39"/>
      <c r="N1" s="39"/>
      <c r="O1" s="39"/>
    </row>
    <row r="2" spans="1:15" ht="20.25">
      <c r="A2" s="679" t="s">
        <v>519</v>
      </c>
      <c r="B2" s="679"/>
      <c r="C2" s="679"/>
      <c r="D2" s="679"/>
      <c r="E2" s="679"/>
      <c r="F2" s="679"/>
      <c r="G2" s="679"/>
      <c r="H2" s="679"/>
      <c r="I2" s="679"/>
      <c r="J2" s="679"/>
      <c r="K2" s="679"/>
      <c r="L2" s="679"/>
      <c r="M2" s="679"/>
    </row>
    <row r="3" spans="1:15" ht="20.25">
      <c r="A3" s="679" t="s">
        <v>560</v>
      </c>
      <c r="B3" s="679"/>
      <c r="C3" s="679"/>
      <c r="D3" s="679"/>
      <c r="E3" s="679"/>
      <c r="F3" s="679"/>
      <c r="G3" s="679"/>
      <c r="H3" s="679"/>
      <c r="I3" s="679"/>
      <c r="J3" s="679"/>
      <c r="K3" s="679"/>
      <c r="L3" s="679"/>
      <c r="M3" s="679"/>
    </row>
    <row r="4" spans="1:15" ht="15.75">
      <c r="A4" s="751" t="s">
        <v>520</v>
      </c>
      <c r="B4" s="751"/>
      <c r="C4" s="751"/>
      <c r="D4" s="751"/>
      <c r="E4" s="751"/>
      <c r="F4" s="751"/>
      <c r="G4" s="751"/>
      <c r="H4" s="751"/>
      <c r="I4" s="751"/>
      <c r="J4" s="751"/>
      <c r="K4" s="751"/>
      <c r="L4" s="751"/>
      <c r="M4" s="751"/>
    </row>
    <row r="5" spans="1:15" ht="15.75">
      <c r="A5" s="751" t="s">
        <v>538</v>
      </c>
      <c r="B5" s="751"/>
      <c r="C5" s="751"/>
      <c r="D5" s="751"/>
      <c r="E5" s="751"/>
      <c r="F5" s="751"/>
      <c r="G5" s="751"/>
      <c r="H5" s="751"/>
      <c r="I5" s="751"/>
      <c r="J5" s="751"/>
      <c r="K5" s="751"/>
      <c r="L5" s="751"/>
      <c r="M5" s="751"/>
    </row>
    <row r="6" spans="1:15" ht="15.75">
      <c r="A6" s="778" t="s">
        <v>628</v>
      </c>
      <c r="B6" s="778"/>
      <c r="C6" s="779">
        <v>2020</v>
      </c>
      <c r="D6" s="779"/>
      <c r="E6" s="779"/>
      <c r="F6" s="779"/>
      <c r="G6" s="779"/>
      <c r="H6" s="779"/>
      <c r="I6" s="779"/>
      <c r="J6" s="779"/>
      <c r="K6" s="779"/>
      <c r="L6" s="40"/>
      <c r="M6" s="41" t="s">
        <v>629</v>
      </c>
    </row>
    <row r="7" spans="1:15" ht="20.25" customHeight="1">
      <c r="A7" s="727" t="s">
        <v>276</v>
      </c>
      <c r="B7" s="801" t="s">
        <v>277</v>
      </c>
      <c r="C7" s="804" t="s">
        <v>630</v>
      </c>
      <c r="D7" s="804" t="s">
        <v>631</v>
      </c>
      <c r="E7" s="804" t="s">
        <v>632</v>
      </c>
      <c r="F7" s="804" t="s">
        <v>523</v>
      </c>
      <c r="G7" s="804"/>
      <c r="H7" s="804"/>
      <c r="I7" s="804" t="s">
        <v>524</v>
      </c>
      <c r="J7" s="804"/>
      <c r="K7" s="804"/>
      <c r="L7" s="810" t="s">
        <v>484</v>
      </c>
      <c r="M7" s="811"/>
    </row>
    <row r="8" spans="1:15" ht="18" customHeight="1">
      <c r="A8" s="728"/>
      <c r="B8" s="802"/>
      <c r="C8" s="805"/>
      <c r="D8" s="805"/>
      <c r="E8" s="805"/>
      <c r="F8" s="809" t="s">
        <v>525</v>
      </c>
      <c r="G8" s="809"/>
      <c r="H8" s="809"/>
      <c r="I8" s="809" t="s">
        <v>526</v>
      </c>
      <c r="J8" s="809"/>
      <c r="K8" s="809"/>
      <c r="L8" s="812"/>
      <c r="M8" s="812"/>
    </row>
    <row r="9" spans="1:15">
      <c r="A9" s="728"/>
      <c r="B9" s="802"/>
      <c r="C9" s="806" t="s">
        <v>633</v>
      </c>
      <c r="D9" s="808" t="s">
        <v>634</v>
      </c>
      <c r="E9" s="808" t="s">
        <v>635</v>
      </c>
      <c r="F9" s="35" t="s">
        <v>474</v>
      </c>
      <c r="G9" s="35" t="s">
        <v>527</v>
      </c>
      <c r="H9" s="35" t="s">
        <v>528</v>
      </c>
      <c r="I9" s="35" t="s">
        <v>474</v>
      </c>
      <c r="J9" s="35" t="s">
        <v>529</v>
      </c>
      <c r="K9" s="35" t="s">
        <v>530</v>
      </c>
      <c r="L9" s="812"/>
      <c r="M9" s="812"/>
    </row>
    <row r="10" spans="1:15">
      <c r="A10" s="729"/>
      <c r="B10" s="803"/>
      <c r="C10" s="807"/>
      <c r="D10" s="809"/>
      <c r="E10" s="809"/>
      <c r="F10" s="37" t="s">
        <v>473</v>
      </c>
      <c r="G10" s="38" t="s">
        <v>531</v>
      </c>
      <c r="H10" s="38" t="s">
        <v>532</v>
      </c>
      <c r="I10" s="37" t="s">
        <v>473</v>
      </c>
      <c r="J10" s="38" t="s">
        <v>533</v>
      </c>
      <c r="K10" s="38" t="s">
        <v>534</v>
      </c>
      <c r="L10" s="813"/>
      <c r="M10" s="813"/>
    </row>
    <row r="11" spans="1:15" s="30" customFormat="1">
      <c r="A11" s="113" t="s">
        <v>287</v>
      </c>
      <c r="B11" s="114" t="s">
        <v>288</v>
      </c>
      <c r="C11" s="48">
        <f>E11-D11</f>
        <v>137875419</v>
      </c>
      <c r="D11" s="14">
        <v>13609805</v>
      </c>
      <c r="E11" s="48">
        <f>I11-F11</f>
        <v>151485224</v>
      </c>
      <c r="F11" s="48">
        <f>H11+G11</f>
        <v>34619390</v>
      </c>
      <c r="G11" s="14">
        <v>18744557</v>
      </c>
      <c r="H11" s="14">
        <v>15874833</v>
      </c>
      <c r="I11" s="48">
        <f>K11+J11</f>
        <v>186104614</v>
      </c>
      <c r="J11" s="14">
        <v>21742041</v>
      </c>
      <c r="K11" s="14">
        <v>164362573</v>
      </c>
      <c r="L11" s="747" t="s">
        <v>290</v>
      </c>
      <c r="M11" s="748"/>
    </row>
    <row r="12" spans="1:15" s="30" customFormat="1">
      <c r="A12" s="115" t="s">
        <v>291</v>
      </c>
      <c r="B12" s="116" t="s">
        <v>292</v>
      </c>
      <c r="C12" s="49">
        <f t="shared" ref="C12:C76" si="0">E12-D12</f>
        <v>132519592</v>
      </c>
      <c r="D12" s="16">
        <v>12716402</v>
      </c>
      <c r="E12" s="49">
        <f t="shared" ref="E12:E76" si="1">I12-F12</f>
        <v>145235994</v>
      </c>
      <c r="F12" s="49">
        <f t="shared" ref="F12:F76" si="2">H12+G12</f>
        <v>32381980</v>
      </c>
      <c r="G12" s="16">
        <v>17858007</v>
      </c>
      <c r="H12" s="16">
        <v>14523973</v>
      </c>
      <c r="I12" s="49">
        <f t="shared" ref="I12:I76" si="3">K12+J12</f>
        <v>177617974</v>
      </c>
      <c r="J12" s="16">
        <v>19150375</v>
      </c>
      <c r="K12" s="16">
        <v>158467599</v>
      </c>
      <c r="L12" s="736" t="s">
        <v>293</v>
      </c>
      <c r="M12" s="737"/>
    </row>
    <row r="13" spans="1:15">
      <c r="A13" s="354" t="s">
        <v>294</v>
      </c>
      <c r="B13" s="355" t="s">
        <v>295</v>
      </c>
      <c r="C13" s="48">
        <f t="shared" si="0"/>
        <v>1023699</v>
      </c>
      <c r="D13" s="14">
        <v>147406</v>
      </c>
      <c r="E13" s="48">
        <f t="shared" si="1"/>
        <v>1171105</v>
      </c>
      <c r="F13" s="48">
        <f t="shared" si="2"/>
        <v>472944</v>
      </c>
      <c r="G13" s="14">
        <v>74426</v>
      </c>
      <c r="H13" s="14">
        <v>398518</v>
      </c>
      <c r="I13" s="48">
        <f t="shared" si="3"/>
        <v>1644049</v>
      </c>
      <c r="J13" s="14">
        <v>10746</v>
      </c>
      <c r="K13" s="14">
        <v>1633303</v>
      </c>
      <c r="L13" s="721" t="s">
        <v>296</v>
      </c>
      <c r="M13" s="722"/>
    </row>
    <row r="14" spans="1:15" s="30" customFormat="1">
      <c r="A14" s="117" t="s">
        <v>297</v>
      </c>
      <c r="B14" s="118" t="s">
        <v>298</v>
      </c>
      <c r="C14" s="16">
        <f t="shared" si="0"/>
        <v>1023699</v>
      </c>
      <c r="D14" s="16">
        <v>147406</v>
      </c>
      <c r="E14" s="16">
        <f t="shared" si="1"/>
        <v>1171105</v>
      </c>
      <c r="F14" s="16">
        <f t="shared" si="2"/>
        <v>472944</v>
      </c>
      <c r="G14" s="16">
        <v>74426</v>
      </c>
      <c r="H14" s="16">
        <v>398518</v>
      </c>
      <c r="I14" s="16">
        <f t="shared" si="3"/>
        <v>1644049</v>
      </c>
      <c r="J14" s="16">
        <v>10746</v>
      </c>
      <c r="K14" s="16">
        <v>1633303</v>
      </c>
      <c r="L14" s="799" t="s">
        <v>299</v>
      </c>
      <c r="M14" s="800"/>
    </row>
    <row r="15" spans="1:15">
      <c r="A15" s="354" t="s">
        <v>300</v>
      </c>
      <c r="B15" s="355" t="s">
        <v>301</v>
      </c>
      <c r="C15" s="48">
        <f t="shared" si="0"/>
        <v>4332128</v>
      </c>
      <c r="D15" s="14">
        <v>745997</v>
      </c>
      <c r="E15" s="48">
        <f t="shared" si="1"/>
        <v>5078125</v>
      </c>
      <c r="F15" s="48">
        <f t="shared" si="2"/>
        <v>1764466</v>
      </c>
      <c r="G15" s="14">
        <v>812124</v>
      </c>
      <c r="H15" s="14">
        <v>952342</v>
      </c>
      <c r="I15" s="48">
        <f t="shared" si="3"/>
        <v>6842591</v>
      </c>
      <c r="J15" s="14">
        <v>2580920</v>
      </c>
      <c r="K15" s="14">
        <v>4261671</v>
      </c>
      <c r="L15" s="721" t="s">
        <v>302</v>
      </c>
      <c r="M15" s="722"/>
    </row>
    <row r="16" spans="1:15" s="30" customFormat="1">
      <c r="A16" s="117" t="s">
        <v>303</v>
      </c>
      <c r="B16" s="118" t="s">
        <v>304</v>
      </c>
      <c r="C16" s="16">
        <f t="shared" si="0"/>
        <v>4332128</v>
      </c>
      <c r="D16" s="16">
        <v>745997</v>
      </c>
      <c r="E16" s="16">
        <f t="shared" si="1"/>
        <v>5078125</v>
      </c>
      <c r="F16" s="16">
        <f t="shared" si="2"/>
        <v>1764466</v>
      </c>
      <c r="G16" s="16">
        <v>812124</v>
      </c>
      <c r="H16" s="16">
        <v>952342</v>
      </c>
      <c r="I16" s="16">
        <f t="shared" si="3"/>
        <v>6842591</v>
      </c>
      <c r="J16" s="16">
        <v>2580920</v>
      </c>
      <c r="K16" s="16">
        <v>4261671</v>
      </c>
      <c r="L16" s="799" t="s">
        <v>305</v>
      </c>
      <c r="M16" s="800"/>
    </row>
    <row r="17" spans="1:13" s="30" customFormat="1">
      <c r="A17" s="119" t="s">
        <v>306</v>
      </c>
      <c r="B17" s="120" t="s">
        <v>307</v>
      </c>
      <c r="C17" s="48">
        <f t="shared" si="0"/>
        <v>33598762</v>
      </c>
      <c r="D17" s="14">
        <v>6422093</v>
      </c>
      <c r="E17" s="48">
        <f t="shared" si="1"/>
        <v>40020855</v>
      </c>
      <c r="F17" s="48">
        <f t="shared" si="2"/>
        <v>55199283</v>
      </c>
      <c r="G17" s="14">
        <v>3621680</v>
      </c>
      <c r="H17" s="14">
        <v>51577603</v>
      </c>
      <c r="I17" s="48">
        <f t="shared" si="3"/>
        <v>95220138</v>
      </c>
      <c r="J17" s="14">
        <v>2051994</v>
      </c>
      <c r="K17" s="14">
        <v>93168144</v>
      </c>
      <c r="L17" s="747" t="s">
        <v>308</v>
      </c>
      <c r="M17" s="748"/>
    </row>
    <row r="18" spans="1:13" s="30" customFormat="1">
      <c r="A18" s="115">
        <v>10</v>
      </c>
      <c r="B18" s="116" t="s">
        <v>309</v>
      </c>
      <c r="C18" s="49">
        <f t="shared" si="0"/>
        <v>1142824</v>
      </c>
      <c r="D18" s="16">
        <v>216695</v>
      </c>
      <c r="E18" s="49">
        <f t="shared" si="1"/>
        <v>1359519</v>
      </c>
      <c r="F18" s="49">
        <f t="shared" si="2"/>
        <v>1542967</v>
      </c>
      <c r="G18" s="16">
        <v>300590</v>
      </c>
      <c r="H18" s="16">
        <v>1242377</v>
      </c>
      <c r="I18" s="49">
        <f t="shared" si="3"/>
        <v>2902486</v>
      </c>
      <c r="J18" s="16">
        <v>166901</v>
      </c>
      <c r="K18" s="16">
        <v>2735585</v>
      </c>
      <c r="L18" s="736" t="s">
        <v>310</v>
      </c>
      <c r="M18" s="737"/>
    </row>
    <row r="19" spans="1:13">
      <c r="A19" s="121">
        <v>1010</v>
      </c>
      <c r="B19" s="122" t="s">
        <v>311</v>
      </c>
      <c r="C19" s="48">
        <f t="shared" si="0"/>
        <v>3804</v>
      </c>
      <c r="D19" s="14">
        <v>0</v>
      </c>
      <c r="E19" s="48">
        <f t="shared" si="1"/>
        <v>3804</v>
      </c>
      <c r="F19" s="48">
        <f t="shared" si="2"/>
        <v>9778</v>
      </c>
      <c r="G19" s="14">
        <v>5704</v>
      </c>
      <c r="H19" s="14">
        <v>4074</v>
      </c>
      <c r="I19" s="48">
        <f t="shared" si="3"/>
        <v>13582</v>
      </c>
      <c r="J19" s="14">
        <v>10763</v>
      </c>
      <c r="K19" s="14">
        <v>2819</v>
      </c>
      <c r="L19" s="725" t="s">
        <v>312</v>
      </c>
      <c r="M19" s="726"/>
    </row>
    <row r="20" spans="1:13" s="30" customFormat="1">
      <c r="A20" s="117">
        <v>1020</v>
      </c>
      <c r="B20" s="118" t="s">
        <v>732</v>
      </c>
      <c r="C20" s="16">
        <f t="shared" si="0"/>
        <v>611</v>
      </c>
      <c r="D20" s="16">
        <v>1360</v>
      </c>
      <c r="E20" s="16">
        <f t="shared" si="1"/>
        <v>1971</v>
      </c>
      <c r="F20" s="16">
        <f t="shared" si="2"/>
        <v>9346</v>
      </c>
      <c r="G20" s="16">
        <v>331</v>
      </c>
      <c r="H20" s="16">
        <v>9015</v>
      </c>
      <c r="I20" s="16">
        <f t="shared" si="3"/>
        <v>11317</v>
      </c>
      <c r="J20" s="16">
        <v>0</v>
      </c>
      <c r="K20" s="16">
        <v>11317</v>
      </c>
      <c r="L20" s="799" t="s">
        <v>731</v>
      </c>
      <c r="M20" s="800"/>
    </row>
    <row r="21" spans="1:13">
      <c r="A21" s="121">
        <v>1030</v>
      </c>
      <c r="B21" s="122" t="s">
        <v>313</v>
      </c>
      <c r="C21" s="48">
        <f t="shared" si="0"/>
        <v>97278</v>
      </c>
      <c r="D21" s="14">
        <v>10819</v>
      </c>
      <c r="E21" s="48">
        <f t="shared" si="1"/>
        <v>108097</v>
      </c>
      <c r="F21" s="48">
        <f t="shared" si="2"/>
        <v>41012</v>
      </c>
      <c r="G21" s="14">
        <v>4000</v>
      </c>
      <c r="H21" s="14">
        <v>37012</v>
      </c>
      <c r="I21" s="48">
        <f t="shared" si="3"/>
        <v>149109</v>
      </c>
      <c r="J21" s="14">
        <v>62755</v>
      </c>
      <c r="K21" s="14">
        <v>86354</v>
      </c>
      <c r="L21" s="725" t="s">
        <v>314</v>
      </c>
      <c r="M21" s="726"/>
    </row>
    <row r="22" spans="1:13">
      <c r="A22" s="121" t="s">
        <v>734</v>
      </c>
      <c r="B22" s="122" t="s">
        <v>779</v>
      </c>
      <c r="C22" s="48">
        <f t="shared" si="0"/>
        <v>12385</v>
      </c>
      <c r="D22" s="14">
        <v>1026</v>
      </c>
      <c r="E22" s="48">
        <f t="shared" si="1"/>
        <v>13411</v>
      </c>
      <c r="F22" s="48">
        <f t="shared" si="2"/>
        <v>45764</v>
      </c>
      <c r="G22" s="14">
        <v>464</v>
      </c>
      <c r="H22" s="14">
        <v>45300</v>
      </c>
      <c r="I22" s="48">
        <f t="shared" si="3"/>
        <v>59175</v>
      </c>
      <c r="J22" s="14">
        <v>0</v>
      </c>
      <c r="K22" s="14">
        <v>59175</v>
      </c>
      <c r="L22" s="725" t="s">
        <v>780</v>
      </c>
      <c r="M22" s="726"/>
    </row>
    <row r="23" spans="1:13" s="30" customFormat="1">
      <c r="A23" s="117">
        <v>1050</v>
      </c>
      <c r="B23" s="118" t="s">
        <v>315</v>
      </c>
      <c r="C23" s="16">
        <f t="shared" si="0"/>
        <v>607784</v>
      </c>
      <c r="D23" s="16">
        <v>126565</v>
      </c>
      <c r="E23" s="16">
        <f t="shared" si="1"/>
        <v>734349</v>
      </c>
      <c r="F23" s="16">
        <f t="shared" si="2"/>
        <v>565887</v>
      </c>
      <c r="G23" s="16">
        <v>92160</v>
      </c>
      <c r="H23" s="16">
        <v>473727</v>
      </c>
      <c r="I23" s="16">
        <f t="shared" si="3"/>
        <v>1300236</v>
      </c>
      <c r="J23" s="16">
        <v>7584</v>
      </c>
      <c r="K23" s="16">
        <v>1292652</v>
      </c>
      <c r="L23" s="799" t="s">
        <v>316</v>
      </c>
      <c r="M23" s="800"/>
    </row>
    <row r="24" spans="1:13">
      <c r="A24" s="121">
        <v>1061</v>
      </c>
      <c r="B24" s="122" t="s">
        <v>317</v>
      </c>
      <c r="C24" s="48">
        <f t="shared" si="0"/>
        <v>70653</v>
      </c>
      <c r="D24" s="14">
        <v>31209</v>
      </c>
      <c r="E24" s="48">
        <f t="shared" si="1"/>
        <v>101862</v>
      </c>
      <c r="F24" s="48">
        <f t="shared" si="2"/>
        <v>409174</v>
      </c>
      <c r="G24" s="14">
        <v>64690</v>
      </c>
      <c r="H24" s="14">
        <v>344484</v>
      </c>
      <c r="I24" s="48">
        <f t="shared" si="3"/>
        <v>511036</v>
      </c>
      <c r="J24" s="14">
        <v>84664</v>
      </c>
      <c r="K24" s="14">
        <v>426372</v>
      </c>
      <c r="L24" s="725" t="s">
        <v>318</v>
      </c>
      <c r="M24" s="726"/>
    </row>
    <row r="25" spans="1:13" s="30" customFormat="1">
      <c r="A25" s="117">
        <v>1071</v>
      </c>
      <c r="B25" s="118" t="s">
        <v>319</v>
      </c>
      <c r="C25" s="16">
        <f t="shared" si="0"/>
        <v>240630</v>
      </c>
      <c r="D25" s="16">
        <v>39978</v>
      </c>
      <c r="E25" s="16">
        <f t="shared" si="1"/>
        <v>280608</v>
      </c>
      <c r="F25" s="16">
        <f t="shared" si="2"/>
        <v>365705</v>
      </c>
      <c r="G25" s="16">
        <v>105153</v>
      </c>
      <c r="H25" s="16">
        <v>260552</v>
      </c>
      <c r="I25" s="16">
        <f t="shared" si="3"/>
        <v>646313</v>
      </c>
      <c r="J25" s="16">
        <v>1042</v>
      </c>
      <c r="K25" s="16">
        <v>645271</v>
      </c>
      <c r="L25" s="799" t="s">
        <v>320</v>
      </c>
      <c r="M25" s="800"/>
    </row>
    <row r="26" spans="1:13">
      <c r="A26" s="121">
        <v>1073</v>
      </c>
      <c r="B26" s="122" t="s">
        <v>321</v>
      </c>
      <c r="C26" s="48">
        <f t="shared" si="0"/>
        <v>53786</v>
      </c>
      <c r="D26" s="14">
        <v>2031</v>
      </c>
      <c r="E26" s="48">
        <f t="shared" si="1"/>
        <v>55817</v>
      </c>
      <c r="F26" s="48">
        <f t="shared" si="2"/>
        <v>69780</v>
      </c>
      <c r="G26" s="14">
        <v>13787</v>
      </c>
      <c r="H26" s="14">
        <v>55993</v>
      </c>
      <c r="I26" s="48">
        <f t="shared" si="3"/>
        <v>125597</v>
      </c>
      <c r="J26" s="14">
        <v>93</v>
      </c>
      <c r="K26" s="14">
        <v>125504</v>
      </c>
      <c r="L26" s="725" t="s">
        <v>323</v>
      </c>
      <c r="M26" s="726"/>
    </row>
    <row r="27" spans="1:13" s="30" customFormat="1">
      <c r="A27" s="117">
        <v>1079</v>
      </c>
      <c r="B27" s="118" t="s">
        <v>324</v>
      </c>
      <c r="C27" s="16">
        <f t="shared" si="0"/>
        <v>39344</v>
      </c>
      <c r="D27" s="16">
        <v>2818</v>
      </c>
      <c r="E27" s="16">
        <f t="shared" si="1"/>
        <v>42162</v>
      </c>
      <c r="F27" s="16">
        <f t="shared" si="2"/>
        <v>16400</v>
      </c>
      <c r="G27" s="16">
        <v>11884</v>
      </c>
      <c r="H27" s="16">
        <v>4516</v>
      </c>
      <c r="I27" s="16">
        <f t="shared" si="3"/>
        <v>58562</v>
      </c>
      <c r="J27" s="16">
        <v>0</v>
      </c>
      <c r="K27" s="16">
        <v>58562</v>
      </c>
      <c r="L27" s="799" t="s">
        <v>326</v>
      </c>
      <c r="M27" s="800"/>
    </row>
    <row r="28" spans="1:13">
      <c r="A28" s="121">
        <v>1080</v>
      </c>
      <c r="B28" s="122" t="s">
        <v>327</v>
      </c>
      <c r="C28" s="48">
        <f t="shared" si="0"/>
        <v>16549</v>
      </c>
      <c r="D28" s="14">
        <v>889</v>
      </c>
      <c r="E28" s="48">
        <f t="shared" si="1"/>
        <v>17438</v>
      </c>
      <c r="F28" s="48">
        <f t="shared" si="2"/>
        <v>10121</v>
      </c>
      <c r="G28" s="14">
        <v>2417</v>
      </c>
      <c r="H28" s="14">
        <v>7704</v>
      </c>
      <c r="I28" s="48">
        <f t="shared" si="3"/>
        <v>27559</v>
      </c>
      <c r="J28" s="14">
        <v>0</v>
      </c>
      <c r="K28" s="14">
        <v>27559</v>
      </c>
      <c r="L28" s="725" t="s">
        <v>328</v>
      </c>
      <c r="M28" s="726"/>
    </row>
    <row r="29" spans="1:13" s="30" customFormat="1">
      <c r="A29" s="115">
        <v>11</v>
      </c>
      <c r="B29" s="116" t="s">
        <v>329</v>
      </c>
      <c r="C29" s="49">
        <f t="shared" si="0"/>
        <v>384459</v>
      </c>
      <c r="D29" s="16">
        <v>64181</v>
      </c>
      <c r="E29" s="49">
        <f t="shared" si="1"/>
        <v>448640</v>
      </c>
      <c r="F29" s="49">
        <f t="shared" si="2"/>
        <v>429906</v>
      </c>
      <c r="G29" s="16">
        <v>93370</v>
      </c>
      <c r="H29" s="16">
        <v>336536</v>
      </c>
      <c r="I29" s="49">
        <f t="shared" si="3"/>
        <v>878546</v>
      </c>
      <c r="J29" s="16">
        <v>14195</v>
      </c>
      <c r="K29" s="16">
        <v>864351</v>
      </c>
      <c r="L29" s="736" t="s">
        <v>330</v>
      </c>
      <c r="M29" s="737"/>
    </row>
    <row r="30" spans="1:13" ht="22.5">
      <c r="A30" s="121">
        <v>1105</v>
      </c>
      <c r="B30" s="122" t="s">
        <v>331</v>
      </c>
      <c r="C30" s="48">
        <f t="shared" si="0"/>
        <v>172708</v>
      </c>
      <c r="D30" s="14">
        <v>13779</v>
      </c>
      <c r="E30" s="48">
        <f t="shared" si="1"/>
        <v>186487</v>
      </c>
      <c r="F30" s="48">
        <f t="shared" si="2"/>
        <v>194276</v>
      </c>
      <c r="G30" s="14">
        <v>46681</v>
      </c>
      <c r="H30" s="14">
        <v>147595</v>
      </c>
      <c r="I30" s="48">
        <f t="shared" si="3"/>
        <v>380763</v>
      </c>
      <c r="J30" s="14">
        <v>12768</v>
      </c>
      <c r="K30" s="14">
        <v>367995</v>
      </c>
      <c r="L30" s="725" t="s">
        <v>332</v>
      </c>
      <c r="M30" s="726"/>
    </row>
    <row r="31" spans="1:13" s="30" customFormat="1">
      <c r="A31" s="117">
        <v>1106</v>
      </c>
      <c r="B31" s="118" t="s">
        <v>333</v>
      </c>
      <c r="C31" s="16">
        <f t="shared" si="0"/>
        <v>211751</v>
      </c>
      <c r="D31" s="16">
        <v>50402</v>
      </c>
      <c r="E31" s="16">
        <f t="shared" si="1"/>
        <v>262153</v>
      </c>
      <c r="F31" s="16">
        <f t="shared" si="2"/>
        <v>235630</v>
      </c>
      <c r="G31" s="16">
        <v>46689</v>
      </c>
      <c r="H31" s="16">
        <v>188941</v>
      </c>
      <c r="I31" s="16">
        <f t="shared" si="3"/>
        <v>497783</v>
      </c>
      <c r="J31" s="16">
        <v>1427</v>
      </c>
      <c r="K31" s="16">
        <v>496356</v>
      </c>
      <c r="L31" s="799" t="s">
        <v>334</v>
      </c>
      <c r="M31" s="800"/>
    </row>
    <row r="32" spans="1:13">
      <c r="A32" s="354">
        <v>13</v>
      </c>
      <c r="B32" s="355" t="s">
        <v>335</v>
      </c>
      <c r="C32" s="48">
        <f t="shared" si="0"/>
        <v>20145</v>
      </c>
      <c r="D32" s="14">
        <v>4317</v>
      </c>
      <c r="E32" s="48">
        <f t="shared" si="1"/>
        <v>24462</v>
      </c>
      <c r="F32" s="48">
        <f t="shared" si="2"/>
        <v>34867</v>
      </c>
      <c r="G32" s="14">
        <v>7322</v>
      </c>
      <c r="H32" s="14">
        <v>27545</v>
      </c>
      <c r="I32" s="48">
        <f t="shared" si="3"/>
        <v>59329</v>
      </c>
      <c r="J32" s="14">
        <v>10985</v>
      </c>
      <c r="K32" s="14">
        <v>48344</v>
      </c>
      <c r="L32" s="721" t="s">
        <v>336</v>
      </c>
      <c r="M32" s="722"/>
    </row>
    <row r="33" spans="1:13" s="30" customFormat="1">
      <c r="A33" s="117">
        <v>1392</v>
      </c>
      <c r="B33" s="118" t="s">
        <v>337</v>
      </c>
      <c r="C33" s="16">
        <f t="shared" si="0"/>
        <v>17399</v>
      </c>
      <c r="D33" s="16">
        <v>3890</v>
      </c>
      <c r="E33" s="16">
        <f t="shared" si="1"/>
        <v>21289</v>
      </c>
      <c r="F33" s="16">
        <f t="shared" si="2"/>
        <v>30622</v>
      </c>
      <c r="G33" s="16">
        <v>6878</v>
      </c>
      <c r="H33" s="16">
        <v>23744</v>
      </c>
      <c r="I33" s="16">
        <f t="shared" si="3"/>
        <v>51911</v>
      </c>
      <c r="J33" s="16">
        <v>10985</v>
      </c>
      <c r="K33" s="16">
        <v>40926</v>
      </c>
      <c r="L33" s="799" t="s">
        <v>338</v>
      </c>
      <c r="M33" s="800"/>
    </row>
    <row r="34" spans="1:13">
      <c r="A34" s="121">
        <v>1393</v>
      </c>
      <c r="B34" s="122" t="s">
        <v>339</v>
      </c>
      <c r="C34" s="48">
        <f t="shared" si="0"/>
        <v>2746</v>
      </c>
      <c r="D34" s="14">
        <v>427</v>
      </c>
      <c r="E34" s="48">
        <f t="shared" si="1"/>
        <v>3173</v>
      </c>
      <c r="F34" s="48">
        <f t="shared" si="2"/>
        <v>4245</v>
      </c>
      <c r="G34" s="14">
        <v>444</v>
      </c>
      <c r="H34" s="14">
        <v>3801</v>
      </c>
      <c r="I34" s="48">
        <f t="shared" si="3"/>
        <v>7418</v>
      </c>
      <c r="J34" s="14">
        <v>0</v>
      </c>
      <c r="K34" s="14">
        <v>7418</v>
      </c>
      <c r="L34" s="725" t="s">
        <v>341</v>
      </c>
      <c r="M34" s="726"/>
    </row>
    <row r="35" spans="1:13" s="30" customFormat="1">
      <c r="A35" s="115">
        <v>14</v>
      </c>
      <c r="B35" s="116" t="s">
        <v>342</v>
      </c>
      <c r="C35" s="49">
        <f t="shared" si="0"/>
        <v>303389</v>
      </c>
      <c r="D35" s="16">
        <v>17286</v>
      </c>
      <c r="E35" s="49">
        <f t="shared" si="1"/>
        <v>320675</v>
      </c>
      <c r="F35" s="49">
        <f t="shared" si="2"/>
        <v>327737</v>
      </c>
      <c r="G35" s="16">
        <v>121827</v>
      </c>
      <c r="H35" s="16">
        <v>205910</v>
      </c>
      <c r="I35" s="49">
        <f t="shared" si="3"/>
        <v>648412</v>
      </c>
      <c r="J35" s="16">
        <v>16656</v>
      </c>
      <c r="K35" s="16">
        <v>631756</v>
      </c>
      <c r="L35" s="736" t="s">
        <v>343</v>
      </c>
      <c r="M35" s="737"/>
    </row>
    <row r="36" spans="1:13">
      <c r="A36" s="121">
        <v>1411</v>
      </c>
      <c r="B36" s="122" t="s">
        <v>344</v>
      </c>
      <c r="C36" s="48">
        <f t="shared" si="0"/>
        <v>8715</v>
      </c>
      <c r="D36" s="14">
        <v>4527</v>
      </c>
      <c r="E36" s="48">
        <f t="shared" si="1"/>
        <v>13242</v>
      </c>
      <c r="F36" s="48">
        <f t="shared" si="2"/>
        <v>10525</v>
      </c>
      <c r="G36" s="14">
        <v>3363</v>
      </c>
      <c r="H36" s="14">
        <v>7162</v>
      </c>
      <c r="I36" s="48">
        <f t="shared" si="3"/>
        <v>23767</v>
      </c>
      <c r="J36" s="14">
        <v>929</v>
      </c>
      <c r="K36" s="14">
        <v>22838</v>
      </c>
      <c r="L36" s="725" t="s">
        <v>345</v>
      </c>
      <c r="M36" s="726"/>
    </row>
    <row r="37" spans="1:13" s="30" customFormat="1">
      <c r="A37" s="117">
        <v>1412</v>
      </c>
      <c r="B37" s="118" t="s">
        <v>346</v>
      </c>
      <c r="C37" s="16">
        <f t="shared" si="0"/>
        <v>294694</v>
      </c>
      <c r="D37" s="16">
        <v>12326</v>
      </c>
      <c r="E37" s="16">
        <f t="shared" si="1"/>
        <v>307020</v>
      </c>
      <c r="F37" s="16">
        <f t="shared" si="2"/>
        <v>316672</v>
      </c>
      <c r="G37" s="16">
        <v>118160</v>
      </c>
      <c r="H37" s="16">
        <v>198512</v>
      </c>
      <c r="I37" s="16">
        <f t="shared" si="3"/>
        <v>623692</v>
      </c>
      <c r="J37" s="16">
        <v>15727</v>
      </c>
      <c r="K37" s="16">
        <v>607965</v>
      </c>
      <c r="L37" s="799" t="s">
        <v>576</v>
      </c>
      <c r="M37" s="800"/>
    </row>
    <row r="38" spans="1:13">
      <c r="A38" s="121">
        <v>1430</v>
      </c>
      <c r="B38" s="122" t="s">
        <v>716</v>
      </c>
      <c r="C38" s="48">
        <f t="shared" si="0"/>
        <v>-20</v>
      </c>
      <c r="D38" s="14">
        <v>433</v>
      </c>
      <c r="E38" s="48">
        <f t="shared" si="1"/>
        <v>413</v>
      </c>
      <c r="F38" s="48">
        <f t="shared" si="2"/>
        <v>540</v>
      </c>
      <c r="G38" s="14">
        <v>304</v>
      </c>
      <c r="H38" s="14">
        <v>236</v>
      </c>
      <c r="I38" s="48">
        <f t="shared" si="3"/>
        <v>953</v>
      </c>
      <c r="J38" s="14">
        <v>0</v>
      </c>
      <c r="K38" s="14">
        <v>953</v>
      </c>
      <c r="L38" s="725" t="s">
        <v>730</v>
      </c>
      <c r="M38" s="726"/>
    </row>
    <row r="39" spans="1:13" s="30" customFormat="1">
      <c r="A39" s="115">
        <v>15</v>
      </c>
      <c r="B39" s="116" t="s">
        <v>348</v>
      </c>
      <c r="C39" s="49">
        <f t="shared" si="0"/>
        <v>14505</v>
      </c>
      <c r="D39" s="16">
        <v>1327</v>
      </c>
      <c r="E39" s="49">
        <f t="shared" si="1"/>
        <v>15832</v>
      </c>
      <c r="F39" s="49">
        <f t="shared" si="2"/>
        <v>3625</v>
      </c>
      <c r="G39" s="16">
        <v>1104</v>
      </c>
      <c r="H39" s="16">
        <v>2521</v>
      </c>
      <c r="I39" s="49">
        <f t="shared" si="3"/>
        <v>19457</v>
      </c>
      <c r="J39" s="16">
        <v>0</v>
      </c>
      <c r="K39" s="16">
        <v>19457</v>
      </c>
      <c r="L39" s="736" t="s">
        <v>349</v>
      </c>
      <c r="M39" s="737"/>
    </row>
    <row r="40" spans="1:13">
      <c r="A40" s="121">
        <v>1520</v>
      </c>
      <c r="B40" s="122" t="s">
        <v>350</v>
      </c>
      <c r="C40" s="48">
        <f t="shared" si="0"/>
        <v>14505</v>
      </c>
      <c r="D40" s="14">
        <v>1327</v>
      </c>
      <c r="E40" s="48">
        <f t="shared" si="1"/>
        <v>15832</v>
      </c>
      <c r="F40" s="48">
        <f t="shared" si="2"/>
        <v>3625</v>
      </c>
      <c r="G40" s="14">
        <v>1104</v>
      </c>
      <c r="H40" s="14">
        <v>2521</v>
      </c>
      <c r="I40" s="48">
        <f t="shared" si="3"/>
        <v>19457</v>
      </c>
      <c r="J40" s="14">
        <v>0</v>
      </c>
      <c r="K40" s="14">
        <v>19457</v>
      </c>
      <c r="L40" s="725" t="s">
        <v>351</v>
      </c>
      <c r="M40" s="726"/>
    </row>
    <row r="41" spans="1:13" s="30" customFormat="1" ht="34.5" thickBot="1">
      <c r="A41" s="115">
        <v>16</v>
      </c>
      <c r="B41" s="116" t="s">
        <v>352</v>
      </c>
      <c r="C41" s="49">
        <f t="shared" si="0"/>
        <v>310029</v>
      </c>
      <c r="D41" s="16">
        <v>27489</v>
      </c>
      <c r="E41" s="49">
        <f t="shared" si="1"/>
        <v>337518</v>
      </c>
      <c r="F41" s="49">
        <f t="shared" si="2"/>
        <v>231568</v>
      </c>
      <c r="G41" s="16">
        <v>52222</v>
      </c>
      <c r="H41" s="16">
        <v>179346</v>
      </c>
      <c r="I41" s="49">
        <f t="shared" si="3"/>
        <v>569086</v>
      </c>
      <c r="J41" s="16">
        <v>12117</v>
      </c>
      <c r="K41" s="16">
        <v>556969</v>
      </c>
      <c r="L41" s="736" t="s">
        <v>353</v>
      </c>
      <c r="M41" s="737"/>
    </row>
    <row r="42" spans="1:13" ht="16.5" thickTop="1" thickBot="1">
      <c r="A42" s="87">
        <v>1622</v>
      </c>
      <c r="B42" s="88" t="s">
        <v>354</v>
      </c>
      <c r="C42" s="48">
        <f t="shared" si="0"/>
        <v>310029</v>
      </c>
      <c r="D42" s="94">
        <v>27489</v>
      </c>
      <c r="E42" s="48">
        <f t="shared" si="1"/>
        <v>337518</v>
      </c>
      <c r="F42" s="48">
        <f t="shared" si="2"/>
        <v>231568</v>
      </c>
      <c r="G42" s="94">
        <v>52222</v>
      </c>
      <c r="H42" s="94">
        <v>179346</v>
      </c>
      <c r="I42" s="48">
        <f t="shared" si="3"/>
        <v>569086</v>
      </c>
      <c r="J42" s="94">
        <v>12117</v>
      </c>
      <c r="K42" s="94">
        <v>556969</v>
      </c>
      <c r="L42" s="772" t="s">
        <v>355</v>
      </c>
      <c r="M42" s="773"/>
    </row>
    <row r="43" spans="1:13" s="30" customFormat="1" ht="16.5" thickTop="1" thickBot="1">
      <c r="A43" s="115" t="s">
        <v>41</v>
      </c>
      <c r="B43" s="116" t="s">
        <v>356</v>
      </c>
      <c r="C43" s="49">
        <f t="shared" si="0"/>
        <v>74497</v>
      </c>
      <c r="D43" s="16">
        <v>18477</v>
      </c>
      <c r="E43" s="49">
        <f t="shared" si="1"/>
        <v>92974</v>
      </c>
      <c r="F43" s="49">
        <f t="shared" si="2"/>
        <v>138763</v>
      </c>
      <c r="G43" s="16">
        <v>12531</v>
      </c>
      <c r="H43" s="16">
        <v>126232</v>
      </c>
      <c r="I43" s="49">
        <f t="shared" si="3"/>
        <v>231737</v>
      </c>
      <c r="J43" s="16">
        <v>2027</v>
      </c>
      <c r="K43" s="16">
        <v>229710</v>
      </c>
      <c r="L43" s="736" t="s">
        <v>357</v>
      </c>
      <c r="M43" s="737"/>
    </row>
    <row r="44" spans="1:13" ht="24" thickTop="1" thickBot="1">
      <c r="A44" s="87">
        <v>1702</v>
      </c>
      <c r="B44" s="88" t="s">
        <v>358</v>
      </c>
      <c r="C44" s="48">
        <f t="shared" si="0"/>
        <v>33706</v>
      </c>
      <c r="D44" s="94">
        <v>12393</v>
      </c>
      <c r="E44" s="48">
        <f t="shared" si="1"/>
        <v>46099</v>
      </c>
      <c r="F44" s="48">
        <f t="shared" si="2"/>
        <v>76673</v>
      </c>
      <c r="G44" s="94">
        <v>10055</v>
      </c>
      <c r="H44" s="94">
        <v>66618</v>
      </c>
      <c r="I44" s="48">
        <f t="shared" si="3"/>
        <v>122772</v>
      </c>
      <c r="J44" s="94">
        <v>1180</v>
      </c>
      <c r="K44" s="94">
        <v>121592</v>
      </c>
      <c r="L44" s="772" t="s">
        <v>359</v>
      </c>
      <c r="M44" s="773"/>
    </row>
    <row r="45" spans="1:13" s="30" customFormat="1" ht="16.5" thickTop="1" thickBot="1">
      <c r="A45" s="117">
        <v>1709</v>
      </c>
      <c r="B45" s="118" t="s">
        <v>360</v>
      </c>
      <c r="C45" s="16">
        <f t="shared" si="0"/>
        <v>40791</v>
      </c>
      <c r="D45" s="16">
        <v>6084</v>
      </c>
      <c r="E45" s="16">
        <f t="shared" si="1"/>
        <v>46875</v>
      </c>
      <c r="F45" s="16">
        <f t="shared" si="2"/>
        <v>62090</v>
      </c>
      <c r="G45" s="16">
        <v>2476</v>
      </c>
      <c r="H45" s="16">
        <v>59614</v>
      </c>
      <c r="I45" s="16">
        <f t="shared" si="3"/>
        <v>108965</v>
      </c>
      <c r="J45" s="16">
        <v>847</v>
      </c>
      <c r="K45" s="16">
        <v>108118</v>
      </c>
      <c r="L45" s="799" t="s">
        <v>361</v>
      </c>
      <c r="M45" s="800"/>
    </row>
    <row r="46" spans="1:13" ht="16.5" thickTop="1" thickBot="1">
      <c r="A46" s="111">
        <v>18</v>
      </c>
      <c r="B46" s="112" t="s">
        <v>362</v>
      </c>
      <c r="C46" s="48">
        <f t="shared" si="0"/>
        <v>352073</v>
      </c>
      <c r="D46" s="94">
        <v>62197</v>
      </c>
      <c r="E46" s="48">
        <f t="shared" si="1"/>
        <v>414270</v>
      </c>
      <c r="F46" s="48">
        <f t="shared" si="2"/>
        <v>231549</v>
      </c>
      <c r="G46" s="94">
        <v>59265</v>
      </c>
      <c r="H46" s="94">
        <v>172284</v>
      </c>
      <c r="I46" s="48">
        <f t="shared" si="3"/>
        <v>645819</v>
      </c>
      <c r="J46" s="94">
        <v>173437</v>
      </c>
      <c r="K46" s="94">
        <v>472382</v>
      </c>
      <c r="L46" s="768" t="s">
        <v>365</v>
      </c>
      <c r="M46" s="769"/>
    </row>
    <row r="47" spans="1:13" s="30" customFormat="1" ht="16.5" thickTop="1" thickBot="1">
      <c r="A47" s="117">
        <v>1811</v>
      </c>
      <c r="B47" s="118" t="s">
        <v>366</v>
      </c>
      <c r="C47" s="16">
        <f t="shared" si="0"/>
        <v>346931</v>
      </c>
      <c r="D47" s="16">
        <v>61739</v>
      </c>
      <c r="E47" s="16">
        <f t="shared" si="1"/>
        <v>408670</v>
      </c>
      <c r="F47" s="16">
        <f t="shared" si="2"/>
        <v>222290</v>
      </c>
      <c r="G47" s="16">
        <v>58416</v>
      </c>
      <c r="H47" s="16">
        <v>163874</v>
      </c>
      <c r="I47" s="16">
        <f t="shared" si="3"/>
        <v>630960</v>
      </c>
      <c r="J47" s="16">
        <v>173426</v>
      </c>
      <c r="K47" s="16">
        <v>457534</v>
      </c>
      <c r="L47" s="799" t="s">
        <v>368</v>
      </c>
      <c r="M47" s="800"/>
    </row>
    <row r="48" spans="1:13" ht="15.75" thickTop="1">
      <c r="A48" s="544">
        <v>1820</v>
      </c>
      <c r="B48" s="545" t="s">
        <v>369</v>
      </c>
      <c r="C48" s="48">
        <f t="shared" si="0"/>
        <v>5142</v>
      </c>
      <c r="D48" s="239">
        <v>458</v>
      </c>
      <c r="E48" s="48">
        <f t="shared" si="1"/>
        <v>5600</v>
      </c>
      <c r="F48" s="48">
        <f t="shared" si="2"/>
        <v>9259</v>
      </c>
      <c r="G48" s="239">
        <v>849</v>
      </c>
      <c r="H48" s="239">
        <v>8410</v>
      </c>
      <c r="I48" s="48">
        <f t="shared" si="3"/>
        <v>14859</v>
      </c>
      <c r="J48" s="239">
        <v>11</v>
      </c>
      <c r="K48" s="239">
        <v>14848</v>
      </c>
      <c r="L48" s="816" t="s">
        <v>370</v>
      </c>
      <c r="M48" s="817"/>
    </row>
    <row r="49" spans="1:13" s="30" customFormat="1">
      <c r="A49" s="547">
        <v>19</v>
      </c>
      <c r="B49" s="464" t="s">
        <v>371</v>
      </c>
      <c r="C49" s="465">
        <f t="shared" si="0"/>
        <v>973720</v>
      </c>
      <c r="D49" s="466">
        <v>986829</v>
      </c>
      <c r="E49" s="465">
        <f t="shared" si="1"/>
        <v>1960549</v>
      </c>
      <c r="F49" s="465">
        <f t="shared" si="2"/>
        <v>19576668</v>
      </c>
      <c r="G49" s="466">
        <v>294536</v>
      </c>
      <c r="H49" s="466">
        <v>19282132</v>
      </c>
      <c r="I49" s="465">
        <f t="shared" si="3"/>
        <v>21537217</v>
      </c>
      <c r="J49" s="466">
        <v>253573</v>
      </c>
      <c r="K49" s="466">
        <v>21283644</v>
      </c>
      <c r="L49" s="738" t="s">
        <v>372</v>
      </c>
      <c r="M49" s="738"/>
    </row>
    <row r="50" spans="1:13">
      <c r="A50" s="354">
        <v>20</v>
      </c>
      <c r="B50" s="355" t="s">
        <v>373</v>
      </c>
      <c r="C50" s="546">
        <f t="shared" si="0"/>
        <v>15944732</v>
      </c>
      <c r="D50" s="14">
        <v>2834736</v>
      </c>
      <c r="E50" s="48">
        <f t="shared" si="1"/>
        <v>18779468</v>
      </c>
      <c r="F50" s="48">
        <f t="shared" si="2"/>
        <v>11966612</v>
      </c>
      <c r="G50" s="14">
        <v>751926</v>
      </c>
      <c r="H50" s="14">
        <v>11214686</v>
      </c>
      <c r="I50" s="48">
        <f t="shared" si="3"/>
        <v>30746080</v>
      </c>
      <c r="J50" s="14">
        <v>271454</v>
      </c>
      <c r="K50" s="14">
        <v>30474626</v>
      </c>
      <c r="L50" s="721" t="s">
        <v>375</v>
      </c>
      <c r="M50" s="722"/>
    </row>
    <row r="51" spans="1:13" s="30" customFormat="1" ht="22.5">
      <c r="A51" s="115">
        <v>21</v>
      </c>
      <c r="B51" s="116" t="s">
        <v>376</v>
      </c>
      <c r="C51" s="49">
        <f t="shared" si="0"/>
        <v>21025</v>
      </c>
      <c r="D51" s="16">
        <v>8521</v>
      </c>
      <c r="E51" s="49">
        <f t="shared" si="1"/>
        <v>29546</v>
      </c>
      <c r="F51" s="49">
        <f t="shared" si="2"/>
        <v>34633</v>
      </c>
      <c r="G51" s="16">
        <v>3160</v>
      </c>
      <c r="H51" s="16">
        <v>31473</v>
      </c>
      <c r="I51" s="49">
        <f t="shared" si="3"/>
        <v>64179</v>
      </c>
      <c r="J51" s="16">
        <v>3631</v>
      </c>
      <c r="K51" s="16">
        <v>60548</v>
      </c>
      <c r="L51" s="736" t="s">
        <v>377</v>
      </c>
      <c r="M51" s="737"/>
    </row>
    <row r="52" spans="1:13" ht="22.5">
      <c r="A52" s="121">
        <v>2100</v>
      </c>
      <c r="B52" s="122" t="s">
        <v>378</v>
      </c>
      <c r="C52" s="48">
        <f t="shared" si="0"/>
        <v>21025</v>
      </c>
      <c r="D52" s="14">
        <v>8521</v>
      </c>
      <c r="E52" s="48">
        <f t="shared" si="1"/>
        <v>29546</v>
      </c>
      <c r="F52" s="48">
        <f t="shared" si="2"/>
        <v>34633</v>
      </c>
      <c r="G52" s="14">
        <v>3160</v>
      </c>
      <c r="H52" s="14">
        <v>31473</v>
      </c>
      <c r="I52" s="48">
        <f t="shared" si="3"/>
        <v>64179</v>
      </c>
      <c r="J52" s="14">
        <v>3631</v>
      </c>
      <c r="K52" s="14">
        <v>60548</v>
      </c>
      <c r="L52" s="725" t="s">
        <v>379</v>
      </c>
      <c r="M52" s="726"/>
    </row>
    <row r="53" spans="1:13" s="30" customFormat="1">
      <c r="A53" s="115">
        <v>22</v>
      </c>
      <c r="B53" s="116" t="s">
        <v>380</v>
      </c>
      <c r="C53" s="49">
        <f t="shared" si="0"/>
        <v>807231</v>
      </c>
      <c r="D53" s="16">
        <v>128260</v>
      </c>
      <c r="E53" s="49">
        <f t="shared" si="1"/>
        <v>935491</v>
      </c>
      <c r="F53" s="49">
        <f t="shared" si="2"/>
        <v>1286579</v>
      </c>
      <c r="G53" s="16">
        <v>90770</v>
      </c>
      <c r="H53" s="16">
        <v>1195809</v>
      </c>
      <c r="I53" s="49">
        <f t="shared" si="3"/>
        <v>2222070</v>
      </c>
      <c r="J53" s="16">
        <v>131215</v>
      </c>
      <c r="K53" s="16">
        <v>2090855</v>
      </c>
      <c r="L53" s="736" t="s">
        <v>381</v>
      </c>
      <c r="M53" s="737"/>
    </row>
    <row r="54" spans="1:13" ht="22.5">
      <c r="A54" s="121">
        <v>2211</v>
      </c>
      <c r="B54" s="122" t="s">
        <v>382</v>
      </c>
      <c r="C54" s="48">
        <f t="shared" si="0"/>
        <v>5639</v>
      </c>
      <c r="D54" s="14">
        <v>331</v>
      </c>
      <c r="E54" s="48">
        <f t="shared" si="1"/>
        <v>5970</v>
      </c>
      <c r="F54" s="48">
        <f t="shared" si="2"/>
        <v>2636</v>
      </c>
      <c r="G54" s="14">
        <v>1211</v>
      </c>
      <c r="H54" s="14">
        <v>1425</v>
      </c>
      <c r="I54" s="48">
        <f t="shared" si="3"/>
        <v>8606</v>
      </c>
      <c r="J54" s="14">
        <v>137</v>
      </c>
      <c r="K54" s="14">
        <v>8469</v>
      </c>
      <c r="L54" s="725" t="s">
        <v>383</v>
      </c>
      <c r="M54" s="726"/>
    </row>
    <row r="55" spans="1:13" s="30" customFormat="1">
      <c r="A55" s="117">
        <v>2220</v>
      </c>
      <c r="B55" s="118" t="s">
        <v>384</v>
      </c>
      <c r="C55" s="16">
        <f t="shared" si="0"/>
        <v>801592</v>
      </c>
      <c r="D55" s="16">
        <v>127929</v>
      </c>
      <c r="E55" s="16">
        <f t="shared" si="1"/>
        <v>929521</v>
      </c>
      <c r="F55" s="16">
        <f t="shared" si="2"/>
        <v>1283943</v>
      </c>
      <c r="G55" s="16">
        <v>89559</v>
      </c>
      <c r="H55" s="16">
        <v>1194384</v>
      </c>
      <c r="I55" s="16">
        <f t="shared" si="3"/>
        <v>2213464</v>
      </c>
      <c r="J55" s="16">
        <v>131078</v>
      </c>
      <c r="K55" s="16">
        <v>2082386</v>
      </c>
      <c r="L55" s="799" t="s">
        <v>385</v>
      </c>
      <c r="M55" s="800"/>
    </row>
    <row r="56" spans="1:13">
      <c r="A56" s="354">
        <v>23</v>
      </c>
      <c r="B56" s="355" t="s">
        <v>386</v>
      </c>
      <c r="C56" s="48">
        <f t="shared" si="0"/>
        <v>3652093</v>
      </c>
      <c r="D56" s="14">
        <v>685233</v>
      </c>
      <c r="E56" s="48">
        <f t="shared" si="1"/>
        <v>4337326</v>
      </c>
      <c r="F56" s="48">
        <f t="shared" si="2"/>
        <v>4871183</v>
      </c>
      <c r="G56" s="14">
        <v>535855</v>
      </c>
      <c r="H56" s="14">
        <v>4335328</v>
      </c>
      <c r="I56" s="48">
        <f t="shared" si="3"/>
        <v>9208509</v>
      </c>
      <c r="J56" s="14">
        <v>262507</v>
      </c>
      <c r="K56" s="14">
        <v>8946002</v>
      </c>
      <c r="L56" s="721" t="s">
        <v>387</v>
      </c>
      <c r="M56" s="722"/>
    </row>
    <row r="57" spans="1:13" s="30" customFormat="1">
      <c r="A57" s="117">
        <v>2310</v>
      </c>
      <c r="B57" s="118" t="s">
        <v>388</v>
      </c>
      <c r="C57" s="16">
        <f t="shared" si="0"/>
        <v>158836</v>
      </c>
      <c r="D57" s="16">
        <v>15863</v>
      </c>
      <c r="E57" s="16">
        <f t="shared" si="1"/>
        <v>174699</v>
      </c>
      <c r="F57" s="16">
        <f t="shared" si="2"/>
        <v>190240</v>
      </c>
      <c r="G57" s="16">
        <v>21706</v>
      </c>
      <c r="H57" s="16">
        <v>168534</v>
      </c>
      <c r="I57" s="16">
        <f t="shared" si="3"/>
        <v>364939</v>
      </c>
      <c r="J57" s="16">
        <v>1520</v>
      </c>
      <c r="K57" s="16">
        <v>363419</v>
      </c>
      <c r="L57" s="799" t="s">
        <v>390</v>
      </c>
      <c r="M57" s="800"/>
    </row>
    <row r="58" spans="1:13">
      <c r="A58" s="121">
        <v>2394</v>
      </c>
      <c r="B58" s="122" t="s">
        <v>391</v>
      </c>
      <c r="C58" s="48">
        <f t="shared" si="0"/>
        <v>1407708</v>
      </c>
      <c r="D58" s="14">
        <v>200656</v>
      </c>
      <c r="E58" s="48">
        <f t="shared" si="1"/>
        <v>1608364</v>
      </c>
      <c r="F58" s="48">
        <f t="shared" si="2"/>
        <v>740529</v>
      </c>
      <c r="G58" s="14">
        <v>178124</v>
      </c>
      <c r="H58" s="14">
        <v>562405</v>
      </c>
      <c r="I58" s="48">
        <f t="shared" si="3"/>
        <v>2348893</v>
      </c>
      <c r="J58" s="14">
        <v>70311</v>
      </c>
      <c r="K58" s="14">
        <v>2278582</v>
      </c>
      <c r="L58" s="725" t="s">
        <v>392</v>
      </c>
      <c r="M58" s="726"/>
    </row>
    <row r="59" spans="1:13" s="30" customFormat="1">
      <c r="A59" s="117">
        <v>2395</v>
      </c>
      <c r="B59" s="118" t="s">
        <v>393</v>
      </c>
      <c r="C59" s="16">
        <f t="shared" si="0"/>
        <v>1986038</v>
      </c>
      <c r="D59" s="16">
        <v>454472</v>
      </c>
      <c r="E59" s="16">
        <f t="shared" si="1"/>
        <v>2440510</v>
      </c>
      <c r="F59" s="16">
        <f t="shared" si="2"/>
        <v>3808465</v>
      </c>
      <c r="G59" s="16">
        <v>311009</v>
      </c>
      <c r="H59" s="16">
        <v>3497456</v>
      </c>
      <c r="I59" s="16">
        <f t="shared" si="3"/>
        <v>6248975</v>
      </c>
      <c r="J59" s="16">
        <v>182909</v>
      </c>
      <c r="K59" s="16">
        <v>6066066</v>
      </c>
      <c r="L59" s="799" t="s">
        <v>394</v>
      </c>
      <c r="M59" s="800"/>
    </row>
    <row r="60" spans="1:13">
      <c r="A60" s="121">
        <v>2396</v>
      </c>
      <c r="B60" s="122" t="s">
        <v>395</v>
      </c>
      <c r="C60" s="48">
        <f t="shared" si="0"/>
        <v>79066</v>
      </c>
      <c r="D60" s="14">
        <v>11238</v>
      </c>
      <c r="E60" s="48">
        <f t="shared" si="1"/>
        <v>90304</v>
      </c>
      <c r="F60" s="48">
        <f t="shared" si="2"/>
        <v>74153</v>
      </c>
      <c r="G60" s="14">
        <v>14815</v>
      </c>
      <c r="H60" s="14">
        <v>59338</v>
      </c>
      <c r="I60" s="48">
        <f t="shared" si="3"/>
        <v>164457</v>
      </c>
      <c r="J60" s="14">
        <v>4097</v>
      </c>
      <c r="K60" s="14">
        <v>160360</v>
      </c>
      <c r="L60" s="725" t="s">
        <v>396</v>
      </c>
      <c r="M60" s="726"/>
    </row>
    <row r="61" spans="1:13" s="30" customFormat="1">
      <c r="A61" s="117">
        <v>2399</v>
      </c>
      <c r="B61" s="118" t="s">
        <v>397</v>
      </c>
      <c r="C61" s="16">
        <f t="shared" si="0"/>
        <v>20445</v>
      </c>
      <c r="D61" s="16">
        <v>3004</v>
      </c>
      <c r="E61" s="16">
        <f t="shared" si="1"/>
        <v>23449</v>
      </c>
      <c r="F61" s="16">
        <f t="shared" si="2"/>
        <v>57796</v>
      </c>
      <c r="G61" s="16">
        <v>10201</v>
      </c>
      <c r="H61" s="16">
        <v>47595</v>
      </c>
      <c r="I61" s="16">
        <f t="shared" si="3"/>
        <v>81245</v>
      </c>
      <c r="J61" s="16">
        <v>3670</v>
      </c>
      <c r="K61" s="16">
        <v>77575</v>
      </c>
      <c r="L61" s="799" t="s">
        <v>398</v>
      </c>
      <c r="M61" s="800"/>
    </row>
    <row r="62" spans="1:13" ht="15.75" thickBot="1">
      <c r="A62" s="354">
        <v>24</v>
      </c>
      <c r="B62" s="355" t="s">
        <v>399</v>
      </c>
      <c r="C62" s="48">
        <f t="shared" si="0"/>
        <v>4299375</v>
      </c>
      <c r="D62" s="14">
        <v>1021717</v>
      </c>
      <c r="E62" s="48">
        <f t="shared" si="1"/>
        <v>5321092</v>
      </c>
      <c r="F62" s="48">
        <f t="shared" si="2"/>
        <v>7329289</v>
      </c>
      <c r="G62" s="14">
        <v>590157</v>
      </c>
      <c r="H62" s="14">
        <v>6739132</v>
      </c>
      <c r="I62" s="48">
        <f t="shared" si="3"/>
        <v>12650381</v>
      </c>
      <c r="J62" s="14">
        <v>366862</v>
      </c>
      <c r="K62" s="14">
        <v>12283519</v>
      </c>
      <c r="L62" s="721" t="s">
        <v>400</v>
      </c>
      <c r="M62" s="722"/>
    </row>
    <row r="63" spans="1:13" ht="24" thickTop="1" thickBot="1">
      <c r="A63" s="111">
        <v>25</v>
      </c>
      <c r="B63" s="112" t="s">
        <v>401</v>
      </c>
      <c r="C63" s="48">
        <f t="shared" si="0"/>
        <v>3564497</v>
      </c>
      <c r="D63" s="94">
        <v>230132</v>
      </c>
      <c r="E63" s="48">
        <f t="shared" si="1"/>
        <v>3794629</v>
      </c>
      <c r="F63" s="48">
        <f t="shared" si="2"/>
        <v>4401979</v>
      </c>
      <c r="G63" s="94">
        <v>292318</v>
      </c>
      <c r="H63" s="94">
        <v>4109661</v>
      </c>
      <c r="I63" s="48">
        <f t="shared" si="3"/>
        <v>8196608</v>
      </c>
      <c r="J63" s="94">
        <v>119743</v>
      </c>
      <c r="K63" s="94">
        <v>8076865</v>
      </c>
      <c r="L63" s="768" t="s">
        <v>402</v>
      </c>
      <c r="M63" s="769"/>
    </row>
    <row r="64" spans="1:13" s="30" customFormat="1" ht="15.75" thickTop="1">
      <c r="A64" s="117">
        <v>2511</v>
      </c>
      <c r="B64" s="118" t="s">
        <v>403</v>
      </c>
      <c r="C64" s="16">
        <f t="shared" si="0"/>
        <v>3375391</v>
      </c>
      <c r="D64" s="16">
        <v>206052</v>
      </c>
      <c r="E64" s="16">
        <f t="shared" si="1"/>
        <v>3581443</v>
      </c>
      <c r="F64" s="16">
        <f t="shared" si="2"/>
        <v>4243922</v>
      </c>
      <c r="G64" s="16">
        <v>270904</v>
      </c>
      <c r="H64" s="16">
        <v>3973018</v>
      </c>
      <c r="I64" s="16">
        <f t="shared" si="3"/>
        <v>7825365</v>
      </c>
      <c r="J64" s="16">
        <v>93936</v>
      </c>
      <c r="K64" s="16">
        <v>7731429</v>
      </c>
      <c r="L64" s="799" t="s">
        <v>404</v>
      </c>
      <c r="M64" s="800"/>
    </row>
    <row r="65" spans="1:13">
      <c r="A65" s="373">
        <v>2591</v>
      </c>
      <c r="B65" s="374" t="s">
        <v>596</v>
      </c>
      <c r="C65" s="48">
        <f t="shared" si="0"/>
        <v>28051</v>
      </c>
      <c r="D65" s="375">
        <v>2069</v>
      </c>
      <c r="E65" s="48">
        <f t="shared" si="1"/>
        <v>30120</v>
      </c>
      <c r="F65" s="48">
        <f t="shared" si="2"/>
        <v>14827</v>
      </c>
      <c r="G65" s="375">
        <v>6151</v>
      </c>
      <c r="H65" s="375">
        <v>8676</v>
      </c>
      <c r="I65" s="48">
        <f t="shared" si="3"/>
        <v>44947</v>
      </c>
      <c r="J65" s="375">
        <v>0</v>
      </c>
      <c r="K65" s="375">
        <v>44947</v>
      </c>
      <c r="L65" s="814" t="s">
        <v>406</v>
      </c>
      <c r="M65" s="815"/>
    </row>
    <row r="66" spans="1:13" s="30" customFormat="1">
      <c r="A66" s="117">
        <v>2592</v>
      </c>
      <c r="B66" s="118" t="s">
        <v>407</v>
      </c>
      <c r="C66" s="16">
        <f t="shared" si="0"/>
        <v>71502</v>
      </c>
      <c r="D66" s="16">
        <v>6470</v>
      </c>
      <c r="E66" s="16">
        <f t="shared" si="1"/>
        <v>77972</v>
      </c>
      <c r="F66" s="16">
        <f t="shared" si="2"/>
        <v>62456</v>
      </c>
      <c r="G66" s="16">
        <v>6999</v>
      </c>
      <c r="H66" s="16">
        <v>55457</v>
      </c>
      <c r="I66" s="16">
        <f t="shared" si="3"/>
        <v>140428</v>
      </c>
      <c r="J66" s="16">
        <v>25664</v>
      </c>
      <c r="K66" s="16">
        <v>114764</v>
      </c>
      <c r="L66" s="799" t="s">
        <v>408</v>
      </c>
      <c r="M66" s="800"/>
    </row>
    <row r="67" spans="1:13">
      <c r="A67" s="121">
        <v>2599</v>
      </c>
      <c r="B67" s="122" t="s">
        <v>409</v>
      </c>
      <c r="C67" s="48">
        <f t="shared" si="0"/>
        <v>89553</v>
      </c>
      <c r="D67" s="14">
        <v>15541</v>
      </c>
      <c r="E67" s="48">
        <f t="shared" si="1"/>
        <v>105094</v>
      </c>
      <c r="F67" s="48">
        <f t="shared" si="2"/>
        <v>80774</v>
      </c>
      <c r="G67" s="14">
        <v>8264</v>
      </c>
      <c r="H67" s="14">
        <v>72510</v>
      </c>
      <c r="I67" s="48">
        <f t="shared" si="3"/>
        <v>185868</v>
      </c>
      <c r="J67" s="14">
        <v>143</v>
      </c>
      <c r="K67" s="14">
        <v>185725</v>
      </c>
      <c r="L67" s="725" t="s">
        <v>410</v>
      </c>
      <c r="M67" s="726"/>
    </row>
    <row r="68" spans="1:13" s="30" customFormat="1">
      <c r="A68" s="115">
        <v>27</v>
      </c>
      <c r="B68" s="116" t="s">
        <v>411</v>
      </c>
      <c r="C68" s="49">
        <f t="shared" si="0"/>
        <v>411886</v>
      </c>
      <c r="D68" s="16">
        <v>57110</v>
      </c>
      <c r="E68" s="49">
        <f t="shared" si="1"/>
        <v>468996</v>
      </c>
      <c r="F68" s="49">
        <f t="shared" si="2"/>
        <v>1664145</v>
      </c>
      <c r="G68" s="16">
        <v>19670</v>
      </c>
      <c r="H68" s="16">
        <v>1644475</v>
      </c>
      <c r="I68" s="49">
        <f t="shared" si="3"/>
        <v>2133141</v>
      </c>
      <c r="J68" s="16">
        <v>60533</v>
      </c>
      <c r="K68" s="16">
        <v>2072608</v>
      </c>
      <c r="L68" s="736" t="s">
        <v>413</v>
      </c>
      <c r="M68" s="737"/>
    </row>
    <row r="69" spans="1:13" ht="22.5">
      <c r="A69" s="121">
        <v>2710</v>
      </c>
      <c r="B69" s="122" t="s">
        <v>600</v>
      </c>
      <c r="C69" s="48">
        <f t="shared" si="0"/>
        <v>135544</v>
      </c>
      <c r="D69" s="14">
        <v>10606</v>
      </c>
      <c r="E69" s="48">
        <f t="shared" si="1"/>
        <v>146150</v>
      </c>
      <c r="F69" s="48">
        <f t="shared" si="2"/>
        <v>217923</v>
      </c>
      <c r="G69" s="14">
        <v>5317</v>
      </c>
      <c r="H69" s="14">
        <v>212606</v>
      </c>
      <c r="I69" s="48">
        <f t="shared" si="3"/>
        <v>364073</v>
      </c>
      <c r="J69" s="14">
        <v>58883</v>
      </c>
      <c r="K69" s="14">
        <v>305190</v>
      </c>
      <c r="L69" s="725" t="s">
        <v>414</v>
      </c>
      <c r="M69" s="726"/>
    </row>
    <row r="70" spans="1:13" s="30" customFormat="1" ht="22.5">
      <c r="A70" s="117">
        <v>2730</v>
      </c>
      <c r="B70" s="118" t="s">
        <v>415</v>
      </c>
      <c r="C70" s="16">
        <f t="shared" si="0"/>
        <v>204857</v>
      </c>
      <c r="D70" s="16">
        <v>34304</v>
      </c>
      <c r="E70" s="16">
        <f t="shared" si="1"/>
        <v>239161</v>
      </c>
      <c r="F70" s="16">
        <f t="shared" si="2"/>
        <v>1352083</v>
      </c>
      <c r="G70" s="16">
        <v>4041</v>
      </c>
      <c r="H70" s="16">
        <v>1348042</v>
      </c>
      <c r="I70" s="16">
        <f t="shared" si="3"/>
        <v>1591244</v>
      </c>
      <c r="J70" s="16">
        <v>0</v>
      </c>
      <c r="K70" s="16">
        <v>1591244</v>
      </c>
      <c r="L70" s="799" t="s">
        <v>416</v>
      </c>
      <c r="M70" s="800"/>
    </row>
    <row r="71" spans="1:13">
      <c r="A71" s="121">
        <v>2740</v>
      </c>
      <c r="B71" s="122" t="s">
        <v>417</v>
      </c>
      <c r="C71" s="48">
        <f t="shared" si="0"/>
        <v>13150</v>
      </c>
      <c r="D71" s="14">
        <v>2719</v>
      </c>
      <c r="E71" s="48">
        <f t="shared" si="1"/>
        <v>15869</v>
      </c>
      <c r="F71" s="48">
        <f t="shared" si="2"/>
        <v>12668</v>
      </c>
      <c r="G71" s="14">
        <v>615</v>
      </c>
      <c r="H71" s="14">
        <v>12053</v>
      </c>
      <c r="I71" s="48">
        <f t="shared" si="3"/>
        <v>28537</v>
      </c>
      <c r="J71" s="14">
        <v>0</v>
      </c>
      <c r="K71" s="14">
        <v>28537</v>
      </c>
      <c r="L71" s="725" t="s">
        <v>418</v>
      </c>
      <c r="M71" s="726"/>
    </row>
    <row r="72" spans="1:13" s="30" customFormat="1">
      <c r="A72" s="117">
        <v>2750</v>
      </c>
      <c r="B72" s="118" t="s">
        <v>691</v>
      </c>
      <c r="C72" s="16">
        <f t="shared" si="0"/>
        <v>21419</v>
      </c>
      <c r="D72" s="16">
        <v>1802</v>
      </c>
      <c r="E72" s="16">
        <f t="shared" si="1"/>
        <v>23221</v>
      </c>
      <c r="F72" s="16">
        <f t="shared" si="2"/>
        <v>20353</v>
      </c>
      <c r="G72" s="16">
        <v>1056</v>
      </c>
      <c r="H72" s="16">
        <v>19297</v>
      </c>
      <c r="I72" s="16">
        <f t="shared" si="3"/>
        <v>43574</v>
      </c>
      <c r="J72" s="16">
        <v>0</v>
      </c>
      <c r="K72" s="16">
        <v>43574</v>
      </c>
      <c r="L72" s="799" t="s">
        <v>729</v>
      </c>
      <c r="M72" s="800"/>
    </row>
    <row r="73" spans="1:13">
      <c r="A73" s="121">
        <v>2790</v>
      </c>
      <c r="B73" s="122" t="s">
        <v>419</v>
      </c>
      <c r="C73" s="48">
        <f t="shared" si="0"/>
        <v>36916</v>
      </c>
      <c r="D73" s="14">
        <v>7679</v>
      </c>
      <c r="E73" s="48">
        <f t="shared" si="1"/>
        <v>44595</v>
      </c>
      <c r="F73" s="48">
        <f t="shared" si="2"/>
        <v>61118</v>
      </c>
      <c r="G73" s="14">
        <v>8641</v>
      </c>
      <c r="H73" s="14">
        <v>52477</v>
      </c>
      <c r="I73" s="48">
        <f t="shared" si="3"/>
        <v>105713</v>
      </c>
      <c r="J73" s="14">
        <v>1650</v>
      </c>
      <c r="K73" s="14">
        <v>104063</v>
      </c>
      <c r="L73" s="725" t="s">
        <v>420</v>
      </c>
      <c r="M73" s="726"/>
    </row>
    <row r="74" spans="1:13" s="30" customFormat="1">
      <c r="A74" s="115">
        <v>28</v>
      </c>
      <c r="B74" s="116" t="s">
        <v>421</v>
      </c>
      <c r="C74" s="49">
        <f t="shared" si="0"/>
        <v>34954</v>
      </c>
      <c r="D74" s="16">
        <v>6825</v>
      </c>
      <c r="E74" s="49">
        <f t="shared" si="1"/>
        <v>41779</v>
      </c>
      <c r="F74" s="49">
        <f t="shared" si="2"/>
        <v>173924</v>
      </c>
      <c r="G74" s="16">
        <v>6277</v>
      </c>
      <c r="H74" s="16">
        <v>167647</v>
      </c>
      <c r="I74" s="49">
        <f t="shared" si="3"/>
        <v>215703</v>
      </c>
      <c r="J74" s="16">
        <v>0</v>
      </c>
      <c r="K74" s="16">
        <v>215703</v>
      </c>
      <c r="L74" s="736" t="s">
        <v>422</v>
      </c>
      <c r="M74" s="737"/>
    </row>
    <row r="75" spans="1:13" ht="45">
      <c r="A75" s="121">
        <v>2810</v>
      </c>
      <c r="B75" s="122" t="s">
        <v>423</v>
      </c>
      <c r="C75" s="48">
        <f t="shared" si="0"/>
        <v>34954</v>
      </c>
      <c r="D75" s="14">
        <v>6825</v>
      </c>
      <c r="E75" s="48">
        <f t="shared" si="1"/>
        <v>41779</v>
      </c>
      <c r="F75" s="48">
        <f t="shared" si="2"/>
        <v>173924</v>
      </c>
      <c r="G75" s="14">
        <v>6277</v>
      </c>
      <c r="H75" s="14">
        <v>167647</v>
      </c>
      <c r="I75" s="48">
        <f t="shared" si="3"/>
        <v>215703</v>
      </c>
      <c r="J75" s="14">
        <v>0</v>
      </c>
      <c r="K75" s="14">
        <v>215703</v>
      </c>
      <c r="L75" s="725" t="s">
        <v>424</v>
      </c>
      <c r="M75" s="726"/>
    </row>
    <row r="76" spans="1:13" s="30" customFormat="1">
      <c r="A76" s="547">
        <v>29</v>
      </c>
      <c r="B76" s="464" t="s">
        <v>607</v>
      </c>
      <c r="C76" s="465">
        <f t="shared" si="0"/>
        <v>36476</v>
      </c>
      <c r="D76" s="466">
        <v>1463</v>
      </c>
      <c r="E76" s="465">
        <f t="shared" si="1"/>
        <v>37939</v>
      </c>
      <c r="F76" s="465">
        <f t="shared" si="2"/>
        <v>14780</v>
      </c>
      <c r="G76" s="466">
        <v>646</v>
      </c>
      <c r="H76" s="466">
        <v>14134</v>
      </c>
      <c r="I76" s="465">
        <f t="shared" si="3"/>
        <v>52719</v>
      </c>
      <c r="J76" s="466">
        <v>0</v>
      </c>
      <c r="K76" s="466">
        <v>52719</v>
      </c>
      <c r="L76" s="738" t="s">
        <v>426</v>
      </c>
      <c r="M76" s="738"/>
    </row>
    <row r="77" spans="1:13" ht="22.5">
      <c r="A77" s="121">
        <v>2920</v>
      </c>
      <c r="B77" s="122" t="s">
        <v>427</v>
      </c>
      <c r="C77" s="546">
        <f t="shared" ref="C77:C100" si="4">E77-D77</f>
        <v>34211</v>
      </c>
      <c r="D77" s="14">
        <v>823</v>
      </c>
      <c r="E77" s="546">
        <f t="shared" ref="E77:E100" si="5">I77-F77</f>
        <v>35034</v>
      </c>
      <c r="F77" s="546">
        <f t="shared" ref="F77:F100" si="6">H77+G77</f>
        <v>12690</v>
      </c>
      <c r="G77" s="14">
        <v>340</v>
      </c>
      <c r="H77" s="14">
        <v>12350</v>
      </c>
      <c r="I77" s="546">
        <f t="shared" ref="I77:I100" si="7">K77+J77</f>
        <v>47724</v>
      </c>
      <c r="J77" s="14">
        <v>0</v>
      </c>
      <c r="K77" s="14">
        <v>47724</v>
      </c>
      <c r="L77" s="725" t="s">
        <v>428</v>
      </c>
      <c r="M77" s="726"/>
    </row>
    <row r="78" spans="1:13" s="30" customFormat="1">
      <c r="A78" s="117">
        <v>2930</v>
      </c>
      <c r="B78" s="118" t="s">
        <v>429</v>
      </c>
      <c r="C78" s="16">
        <f t="shared" si="4"/>
        <v>2265</v>
      </c>
      <c r="D78" s="16">
        <v>640</v>
      </c>
      <c r="E78" s="16">
        <f t="shared" si="5"/>
        <v>2905</v>
      </c>
      <c r="F78" s="16">
        <f t="shared" si="6"/>
        <v>2090</v>
      </c>
      <c r="G78" s="16">
        <v>306</v>
      </c>
      <c r="H78" s="16">
        <v>1784</v>
      </c>
      <c r="I78" s="16">
        <f t="shared" si="7"/>
        <v>4995</v>
      </c>
      <c r="J78" s="16">
        <v>0</v>
      </c>
      <c r="K78" s="16">
        <v>4995</v>
      </c>
      <c r="L78" s="799" t="s">
        <v>431</v>
      </c>
      <c r="M78" s="800"/>
    </row>
    <row r="79" spans="1:13">
      <c r="A79" s="354">
        <v>30</v>
      </c>
      <c r="B79" s="355" t="s">
        <v>432</v>
      </c>
      <c r="C79" s="48">
        <f t="shared" si="4"/>
        <v>4815</v>
      </c>
      <c r="D79" s="14">
        <v>333</v>
      </c>
      <c r="E79" s="48">
        <f t="shared" si="5"/>
        <v>5148</v>
      </c>
      <c r="F79" s="48">
        <f t="shared" si="6"/>
        <v>4540</v>
      </c>
      <c r="G79" s="14">
        <v>431</v>
      </c>
      <c r="H79" s="14">
        <v>4109</v>
      </c>
      <c r="I79" s="48">
        <f t="shared" si="7"/>
        <v>9688</v>
      </c>
      <c r="J79" s="14">
        <v>0</v>
      </c>
      <c r="K79" s="14">
        <v>9688</v>
      </c>
      <c r="L79" s="721" t="s">
        <v>433</v>
      </c>
      <c r="M79" s="722"/>
    </row>
    <row r="80" spans="1:13">
      <c r="A80" s="121">
        <v>3012</v>
      </c>
      <c r="B80" s="122" t="s">
        <v>434</v>
      </c>
      <c r="C80" s="48">
        <f t="shared" si="4"/>
        <v>4815</v>
      </c>
      <c r="D80" s="14">
        <v>333</v>
      </c>
      <c r="E80" s="48">
        <f t="shared" si="5"/>
        <v>5148</v>
      </c>
      <c r="F80" s="48">
        <f t="shared" si="6"/>
        <v>4540</v>
      </c>
      <c r="G80" s="14">
        <v>431</v>
      </c>
      <c r="H80" s="14">
        <v>4109</v>
      </c>
      <c r="I80" s="48">
        <f t="shared" si="7"/>
        <v>9688</v>
      </c>
      <c r="J80" s="14">
        <v>0</v>
      </c>
      <c r="K80" s="14">
        <v>9688</v>
      </c>
      <c r="L80" s="725" t="s">
        <v>435</v>
      </c>
      <c r="M80" s="726"/>
    </row>
    <row r="81" spans="1:13" s="30" customFormat="1">
      <c r="A81" s="115">
        <v>31</v>
      </c>
      <c r="B81" s="116" t="s">
        <v>436</v>
      </c>
      <c r="C81" s="49">
        <f t="shared" si="4"/>
        <v>318949</v>
      </c>
      <c r="D81" s="16">
        <v>29064</v>
      </c>
      <c r="E81" s="49">
        <f t="shared" si="5"/>
        <v>348013</v>
      </c>
      <c r="F81" s="49">
        <f t="shared" si="6"/>
        <v>388369</v>
      </c>
      <c r="G81" s="16">
        <v>124562</v>
      </c>
      <c r="H81" s="16">
        <v>263807</v>
      </c>
      <c r="I81" s="49">
        <f t="shared" si="7"/>
        <v>736382</v>
      </c>
      <c r="J81" s="16">
        <v>153844</v>
      </c>
      <c r="K81" s="16">
        <v>582538</v>
      </c>
      <c r="L81" s="736" t="s">
        <v>437</v>
      </c>
      <c r="M81" s="737"/>
    </row>
    <row r="82" spans="1:13">
      <c r="A82" s="121">
        <v>3100</v>
      </c>
      <c r="B82" s="122" t="s">
        <v>436</v>
      </c>
      <c r="C82" s="48">
        <f t="shared" si="4"/>
        <v>318949</v>
      </c>
      <c r="D82" s="14">
        <v>29064</v>
      </c>
      <c r="E82" s="48">
        <f t="shared" si="5"/>
        <v>348013</v>
      </c>
      <c r="F82" s="48">
        <f t="shared" si="6"/>
        <v>388369</v>
      </c>
      <c r="G82" s="14">
        <v>124562</v>
      </c>
      <c r="H82" s="14">
        <v>263807</v>
      </c>
      <c r="I82" s="48">
        <f t="shared" si="7"/>
        <v>736382</v>
      </c>
      <c r="J82" s="14">
        <v>153844</v>
      </c>
      <c r="K82" s="14">
        <v>582538</v>
      </c>
      <c r="L82" s="725" t="s">
        <v>438</v>
      </c>
      <c r="M82" s="726"/>
    </row>
    <row r="83" spans="1:13" s="30" customFormat="1">
      <c r="A83" s="115">
        <v>32</v>
      </c>
      <c r="B83" s="116" t="s">
        <v>439</v>
      </c>
      <c r="C83" s="49">
        <f t="shared" si="4"/>
        <v>19705</v>
      </c>
      <c r="D83" s="16">
        <v>3151</v>
      </c>
      <c r="E83" s="49">
        <f t="shared" si="5"/>
        <v>22856</v>
      </c>
      <c r="F83" s="49">
        <f t="shared" si="6"/>
        <v>17895</v>
      </c>
      <c r="G83" s="16">
        <v>1666</v>
      </c>
      <c r="H83" s="16">
        <v>16229</v>
      </c>
      <c r="I83" s="49">
        <f t="shared" si="7"/>
        <v>40751</v>
      </c>
      <c r="J83" s="16">
        <v>3466</v>
      </c>
      <c r="K83" s="16">
        <v>37285</v>
      </c>
      <c r="L83" s="736" t="s">
        <v>440</v>
      </c>
      <c r="M83" s="737"/>
    </row>
    <row r="84" spans="1:13">
      <c r="A84" s="121">
        <v>3250</v>
      </c>
      <c r="B84" s="122" t="s">
        <v>441</v>
      </c>
      <c r="C84" s="48">
        <f t="shared" si="4"/>
        <v>13719</v>
      </c>
      <c r="D84" s="14">
        <v>2727</v>
      </c>
      <c r="E84" s="48">
        <f t="shared" si="5"/>
        <v>16446</v>
      </c>
      <c r="F84" s="48">
        <f t="shared" si="6"/>
        <v>11589</v>
      </c>
      <c r="G84" s="14">
        <v>449</v>
      </c>
      <c r="H84" s="14">
        <v>11140</v>
      </c>
      <c r="I84" s="48">
        <f t="shared" si="7"/>
        <v>28035</v>
      </c>
      <c r="J84" s="14">
        <v>3466</v>
      </c>
      <c r="K84" s="14">
        <v>24569</v>
      </c>
      <c r="L84" s="725" t="s">
        <v>442</v>
      </c>
      <c r="M84" s="726"/>
    </row>
    <row r="85" spans="1:13" s="30" customFormat="1">
      <c r="A85" s="117">
        <v>3290</v>
      </c>
      <c r="B85" s="118" t="s">
        <v>443</v>
      </c>
      <c r="C85" s="16">
        <f t="shared" si="4"/>
        <v>5986</v>
      </c>
      <c r="D85" s="16">
        <v>424</v>
      </c>
      <c r="E85" s="16">
        <f t="shared" si="5"/>
        <v>6410</v>
      </c>
      <c r="F85" s="16">
        <f t="shared" si="6"/>
        <v>6306</v>
      </c>
      <c r="G85" s="16">
        <v>1217</v>
      </c>
      <c r="H85" s="16">
        <v>5089</v>
      </c>
      <c r="I85" s="16">
        <f t="shared" si="7"/>
        <v>12716</v>
      </c>
      <c r="J85" s="16">
        <v>0</v>
      </c>
      <c r="K85" s="16">
        <v>12716</v>
      </c>
      <c r="L85" s="799" t="s">
        <v>444</v>
      </c>
      <c r="M85" s="800"/>
    </row>
    <row r="86" spans="1:13">
      <c r="A86" s="354">
        <v>33</v>
      </c>
      <c r="B86" s="355" t="s">
        <v>445</v>
      </c>
      <c r="C86" s="48">
        <f t="shared" si="4"/>
        <v>907383</v>
      </c>
      <c r="D86" s="14">
        <v>16750</v>
      </c>
      <c r="E86" s="48">
        <f t="shared" si="5"/>
        <v>924133</v>
      </c>
      <c r="F86" s="48">
        <f t="shared" si="6"/>
        <v>527705</v>
      </c>
      <c r="G86" s="14">
        <v>261475</v>
      </c>
      <c r="H86" s="14">
        <v>266230</v>
      </c>
      <c r="I86" s="48">
        <f t="shared" si="7"/>
        <v>1451838</v>
      </c>
      <c r="J86" s="14">
        <v>28848</v>
      </c>
      <c r="K86" s="14">
        <v>1422990</v>
      </c>
      <c r="L86" s="721" t="s">
        <v>446</v>
      </c>
      <c r="M86" s="722"/>
    </row>
    <row r="87" spans="1:13" s="30" customFormat="1">
      <c r="A87" s="117">
        <v>3311</v>
      </c>
      <c r="B87" s="118" t="s">
        <v>447</v>
      </c>
      <c r="C87" s="16">
        <f t="shared" si="4"/>
        <v>6862</v>
      </c>
      <c r="D87" s="16">
        <v>29</v>
      </c>
      <c r="E87" s="16">
        <f t="shared" si="5"/>
        <v>6891</v>
      </c>
      <c r="F87" s="16">
        <f t="shared" si="6"/>
        <v>2188</v>
      </c>
      <c r="G87" s="16">
        <v>1513</v>
      </c>
      <c r="H87" s="16">
        <v>675</v>
      </c>
      <c r="I87" s="16">
        <f t="shared" si="7"/>
        <v>9079</v>
      </c>
      <c r="J87" s="16">
        <v>0</v>
      </c>
      <c r="K87" s="16">
        <v>9079</v>
      </c>
      <c r="L87" s="799" t="s">
        <v>449</v>
      </c>
      <c r="M87" s="800"/>
    </row>
    <row r="88" spans="1:13">
      <c r="A88" s="121">
        <v>3315</v>
      </c>
      <c r="B88" s="122" t="s">
        <v>452</v>
      </c>
      <c r="C88" s="48">
        <f t="shared" si="4"/>
        <v>900521</v>
      </c>
      <c r="D88" s="14">
        <v>16721</v>
      </c>
      <c r="E88" s="48">
        <f t="shared" si="5"/>
        <v>917242</v>
      </c>
      <c r="F88" s="48">
        <f t="shared" si="6"/>
        <v>525517</v>
      </c>
      <c r="G88" s="14">
        <v>259962</v>
      </c>
      <c r="H88" s="14">
        <v>265555</v>
      </c>
      <c r="I88" s="48">
        <f t="shared" si="7"/>
        <v>1442759</v>
      </c>
      <c r="J88" s="14">
        <v>28848</v>
      </c>
      <c r="K88" s="14">
        <v>1413911</v>
      </c>
      <c r="L88" s="725" t="s">
        <v>453</v>
      </c>
      <c r="M88" s="726"/>
    </row>
    <row r="89" spans="1:13" s="30" customFormat="1" ht="15.75" thickBot="1">
      <c r="A89" s="115" t="s">
        <v>454</v>
      </c>
      <c r="B89" s="116" t="s">
        <v>455</v>
      </c>
      <c r="C89" s="49">
        <f t="shared" si="4"/>
        <v>12675679</v>
      </c>
      <c r="D89" s="16">
        <v>413888</v>
      </c>
      <c r="E89" s="49">
        <f t="shared" si="5"/>
        <v>13089567</v>
      </c>
      <c r="F89" s="49">
        <f t="shared" si="6"/>
        <v>15082768</v>
      </c>
      <c r="G89" s="16">
        <v>705628</v>
      </c>
      <c r="H89" s="16">
        <v>14377140</v>
      </c>
      <c r="I89" s="49">
        <f t="shared" si="7"/>
        <v>28172335</v>
      </c>
      <c r="J89" s="16">
        <v>18354424</v>
      </c>
      <c r="K89" s="16">
        <v>9817911</v>
      </c>
      <c r="L89" s="736" t="s">
        <v>456</v>
      </c>
      <c r="M89" s="737"/>
    </row>
    <row r="90" spans="1:13" ht="16.5" thickTop="1" thickBot="1">
      <c r="A90" s="111">
        <v>35</v>
      </c>
      <c r="B90" s="112" t="s">
        <v>455</v>
      </c>
      <c r="C90" s="48">
        <f t="shared" si="4"/>
        <v>12675679</v>
      </c>
      <c r="D90" s="94">
        <v>413888</v>
      </c>
      <c r="E90" s="48">
        <f t="shared" si="5"/>
        <v>13089567</v>
      </c>
      <c r="F90" s="48">
        <f t="shared" si="6"/>
        <v>15082768</v>
      </c>
      <c r="G90" s="94">
        <v>705628</v>
      </c>
      <c r="H90" s="94">
        <v>14377140</v>
      </c>
      <c r="I90" s="48">
        <f t="shared" si="7"/>
        <v>28172335</v>
      </c>
      <c r="J90" s="94">
        <v>18354424</v>
      </c>
      <c r="K90" s="94">
        <v>9817911</v>
      </c>
      <c r="L90" s="768" t="s">
        <v>457</v>
      </c>
      <c r="M90" s="769"/>
    </row>
    <row r="91" spans="1:13" s="30" customFormat="1" ht="23.25" thickTop="1">
      <c r="A91" s="115" t="s">
        <v>458</v>
      </c>
      <c r="B91" s="116" t="s">
        <v>459</v>
      </c>
      <c r="C91" s="49">
        <f t="shared" si="4"/>
        <v>418319</v>
      </c>
      <c r="D91" s="16">
        <v>33725</v>
      </c>
      <c r="E91" s="49">
        <f t="shared" si="5"/>
        <v>452044</v>
      </c>
      <c r="F91" s="49">
        <f t="shared" si="6"/>
        <v>315361</v>
      </c>
      <c r="G91" s="16">
        <v>169361</v>
      </c>
      <c r="H91" s="16">
        <v>146000</v>
      </c>
      <c r="I91" s="49">
        <f t="shared" si="7"/>
        <v>767405</v>
      </c>
      <c r="J91" s="16">
        <v>12784</v>
      </c>
      <c r="K91" s="16">
        <v>754621</v>
      </c>
      <c r="L91" s="736" t="s">
        <v>460</v>
      </c>
      <c r="M91" s="737"/>
    </row>
    <row r="92" spans="1:13">
      <c r="A92" s="376">
        <v>37</v>
      </c>
      <c r="B92" s="377" t="s">
        <v>461</v>
      </c>
      <c r="C92" s="48">
        <f t="shared" si="4"/>
        <v>73965</v>
      </c>
      <c r="D92" s="375">
        <v>7505</v>
      </c>
      <c r="E92" s="48">
        <f t="shared" si="5"/>
        <v>81470</v>
      </c>
      <c r="F92" s="48">
        <f t="shared" si="6"/>
        <v>74161</v>
      </c>
      <c r="G92" s="375">
        <v>63666</v>
      </c>
      <c r="H92" s="375">
        <v>10495</v>
      </c>
      <c r="I92" s="48">
        <f t="shared" si="7"/>
        <v>155631</v>
      </c>
      <c r="J92" s="375">
        <v>64</v>
      </c>
      <c r="K92" s="375">
        <v>155567</v>
      </c>
      <c r="L92" s="818" t="s">
        <v>462</v>
      </c>
      <c r="M92" s="819"/>
    </row>
    <row r="93" spans="1:13" s="30" customFormat="1">
      <c r="A93" s="117">
        <v>3700</v>
      </c>
      <c r="B93" s="118" t="s">
        <v>461</v>
      </c>
      <c r="C93" s="16">
        <f t="shared" si="4"/>
        <v>73965</v>
      </c>
      <c r="D93" s="16">
        <v>7505</v>
      </c>
      <c r="E93" s="16">
        <f t="shared" si="5"/>
        <v>81470</v>
      </c>
      <c r="F93" s="16">
        <f t="shared" si="6"/>
        <v>74161</v>
      </c>
      <c r="G93" s="16">
        <v>63666</v>
      </c>
      <c r="H93" s="16">
        <v>10495</v>
      </c>
      <c r="I93" s="16">
        <f t="shared" si="7"/>
        <v>155631</v>
      </c>
      <c r="J93" s="16">
        <v>64</v>
      </c>
      <c r="K93" s="16">
        <v>155567</v>
      </c>
      <c r="L93" s="799" t="s">
        <v>462</v>
      </c>
      <c r="M93" s="800"/>
    </row>
    <row r="94" spans="1:13" ht="22.5">
      <c r="A94" s="354">
        <v>38</v>
      </c>
      <c r="B94" s="355" t="s">
        <v>463</v>
      </c>
      <c r="C94" s="48">
        <f t="shared" si="4"/>
        <v>324229</v>
      </c>
      <c r="D94" s="14">
        <v>22157</v>
      </c>
      <c r="E94" s="48">
        <f t="shared" si="5"/>
        <v>346386</v>
      </c>
      <c r="F94" s="48">
        <f t="shared" si="6"/>
        <v>221124</v>
      </c>
      <c r="G94" s="14">
        <v>96146</v>
      </c>
      <c r="H94" s="14">
        <v>124978</v>
      </c>
      <c r="I94" s="48">
        <f t="shared" si="7"/>
        <v>567510</v>
      </c>
      <c r="J94" s="14">
        <v>12490</v>
      </c>
      <c r="K94" s="14">
        <v>555020</v>
      </c>
      <c r="L94" s="721" t="s">
        <v>464</v>
      </c>
      <c r="M94" s="722"/>
    </row>
    <row r="95" spans="1:13" s="30" customFormat="1">
      <c r="A95" s="117">
        <v>3811</v>
      </c>
      <c r="B95" s="118" t="s">
        <v>619</v>
      </c>
      <c r="C95" s="16">
        <f t="shared" si="4"/>
        <v>48935</v>
      </c>
      <c r="D95" s="16">
        <v>2311</v>
      </c>
      <c r="E95" s="16">
        <f t="shared" si="5"/>
        <v>51246</v>
      </c>
      <c r="F95" s="16">
        <f t="shared" si="6"/>
        <v>6455</v>
      </c>
      <c r="G95" s="16">
        <v>4751</v>
      </c>
      <c r="H95" s="16">
        <v>1704</v>
      </c>
      <c r="I95" s="16">
        <f t="shared" si="7"/>
        <v>57701</v>
      </c>
      <c r="J95" s="16">
        <v>0</v>
      </c>
      <c r="K95" s="16">
        <v>57701</v>
      </c>
      <c r="L95" s="799" t="s">
        <v>727</v>
      </c>
      <c r="M95" s="800"/>
    </row>
    <row r="96" spans="1:13">
      <c r="A96" s="121">
        <v>3821</v>
      </c>
      <c r="B96" s="122" t="s">
        <v>465</v>
      </c>
      <c r="C96" s="48">
        <f t="shared" si="4"/>
        <v>168073</v>
      </c>
      <c r="D96" s="14">
        <v>6117</v>
      </c>
      <c r="E96" s="48">
        <f t="shared" si="5"/>
        <v>174190</v>
      </c>
      <c r="F96" s="48">
        <f t="shared" si="6"/>
        <v>109860</v>
      </c>
      <c r="G96" s="14">
        <v>67200</v>
      </c>
      <c r="H96" s="14">
        <v>42660</v>
      </c>
      <c r="I96" s="48">
        <f t="shared" si="7"/>
        <v>284050</v>
      </c>
      <c r="J96" s="14">
        <v>8614</v>
      </c>
      <c r="K96" s="14">
        <v>275436</v>
      </c>
      <c r="L96" s="725" t="s">
        <v>466</v>
      </c>
      <c r="M96" s="726"/>
    </row>
    <row r="97" spans="1:13" s="30" customFormat="1">
      <c r="A97" s="117">
        <v>3822</v>
      </c>
      <c r="B97" s="118" t="s">
        <v>467</v>
      </c>
      <c r="C97" s="16">
        <f t="shared" si="4"/>
        <v>57649</v>
      </c>
      <c r="D97" s="16">
        <v>6506</v>
      </c>
      <c r="E97" s="16">
        <f t="shared" si="5"/>
        <v>64155</v>
      </c>
      <c r="F97" s="16">
        <f t="shared" si="6"/>
        <v>19602</v>
      </c>
      <c r="G97" s="16">
        <v>12449</v>
      </c>
      <c r="H97" s="16">
        <v>7153</v>
      </c>
      <c r="I97" s="16">
        <f t="shared" si="7"/>
        <v>83757</v>
      </c>
      <c r="J97" s="16">
        <v>0</v>
      </c>
      <c r="K97" s="16">
        <v>83757</v>
      </c>
      <c r="L97" s="799" t="s">
        <v>468</v>
      </c>
      <c r="M97" s="800"/>
    </row>
    <row r="98" spans="1:13">
      <c r="A98" s="121">
        <v>3830</v>
      </c>
      <c r="B98" s="122" t="s">
        <v>469</v>
      </c>
      <c r="C98" s="48">
        <f t="shared" si="4"/>
        <v>49572</v>
      </c>
      <c r="D98" s="14">
        <v>7223</v>
      </c>
      <c r="E98" s="48">
        <f t="shared" si="5"/>
        <v>56795</v>
      </c>
      <c r="F98" s="48">
        <f t="shared" si="6"/>
        <v>85207</v>
      </c>
      <c r="G98" s="14">
        <v>11746</v>
      </c>
      <c r="H98" s="14">
        <v>73461</v>
      </c>
      <c r="I98" s="48">
        <f t="shared" si="7"/>
        <v>142002</v>
      </c>
      <c r="J98" s="14">
        <v>3876</v>
      </c>
      <c r="K98" s="14">
        <v>138126</v>
      </c>
      <c r="L98" s="725" t="s">
        <v>470</v>
      </c>
      <c r="M98" s="726"/>
    </row>
    <row r="99" spans="1:13" s="30" customFormat="1">
      <c r="A99" s="115">
        <v>39</v>
      </c>
      <c r="B99" s="116" t="s">
        <v>471</v>
      </c>
      <c r="C99" s="49">
        <f t="shared" si="4"/>
        <v>20125</v>
      </c>
      <c r="D99" s="16">
        <v>4063</v>
      </c>
      <c r="E99" s="49">
        <f t="shared" si="5"/>
        <v>24188</v>
      </c>
      <c r="F99" s="49">
        <f t="shared" si="6"/>
        <v>20076</v>
      </c>
      <c r="G99" s="16">
        <v>9549</v>
      </c>
      <c r="H99" s="16">
        <v>10527</v>
      </c>
      <c r="I99" s="49">
        <f t="shared" si="7"/>
        <v>44264</v>
      </c>
      <c r="J99" s="16">
        <v>230</v>
      </c>
      <c r="K99" s="16">
        <v>44034</v>
      </c>
      <c r="L99" s="736" t="s">
        <v>472</v>
      </c>
      <c r="M99" s="737"/>
    </row>
    <row r="100" spans="1:13">
      <c r="A100" s="121">
        <v>3900</v>
      </c>
      <c r="B100" s="122" t="s">
        <v>471</v>
      </c>
      <c r="C100" s="48">
        <f t="shared" si="4"/>
        <v>20125</v>
      </c>
      <c r="D100" s="14">
        <v>4063</v>
      </c>
      <c r="E100" s="48">
        <f t="shared" si="5"/>
        <v>24188</v>
      </c>
      <c r="F100" s="48">
        <f t="shared" si="6"/>
        <v>20076</v>
      </c>
      <c r="G100" s="14">
        <v>9549</v>
      </c>
      <c r="H100" s="14">
        <v>10527</v>
      </c>
      <c r="I100" s="48">
        <f t="shared" si="7"/>
        <v>44264</v>
      </c>
      <c r="J100" s="14">
        <v>230</v>
      </c>
      <c r="K100" s="14">
        <v>44034</v>
      </c>
      <c r="L100" s="725" t="s">
        <v>472</v>
      </c>
      <c r="M100" s="726"/>
    </row>
    <row r="101" spans="1:13" ht="26.45" customHeight="1">
      <c r="A101" s="758" t="s">
        <v>473</v>
      </c>
      <c r="B101" s="759"/>
      <c r="C101" s="358">
        <f>E101-D101</f>
        <v>184568179</v>
      </c>
      <c r="D101" s="358">
        <v>20479511</v>
      </c>
      <c r="E101" s="358">
        <f>I101-F101</f>
        <v>205047690</v>
      </c>
      <c r="F101" s="358">
        <f>H101+G101</f>
        <v>105216802</v>
      </c>
      <c r="G101" s="358">
        <v>23241226</v>
      </c>
      <c r="H101" s="358">
        <v>81975576</v>
      </c>
      <c r="I101" s="358">
        <f>K101+J101</f>
        <v>310264492</v>
      </c>
      <c r="J101" s="358">
        <v>42161243</v>
      </c>
      <c r="K101" s="358">
        <v>268103249</v>
      </c>
      <c r="L101" s="760" t="s">
        <v>474</v>
      </c>
      <c r="M101" s="761"/>
    </row>
  </sheetData>
  <mergeCells count="111">
    <mergeCell ref="A101:B101"/>
    <mergeCell ref="L89:M89"/>
    <mergeCell ref="L90:M90"/>
    <mergeCell ref="L91:M91"/>
    <mergeCell ref="L92:M92"/>
    <mergeCell ref="L93:M93"/>
    <mergeCell ref="L94:M94"/>
    <mergeCell ref="L95:M95"/>
    <mergeCell ref="L96:M96"/>
    <mergeCell ref="L97:M97"/>
    <mergeCell ref="L98:M98"/>
    <mergeCell ref="L99:M99"/>
    <mergeCell ref="L100:M100"/>
    <mergeCell ref="L101:M101"/>
    <mergeCell ref="A2:M2"/>
    <mergeCell ref="A3:M3"/>
    <mergeCell ref="A4:M4"/>
    <mergeCell ref="A5:M5"/>
    <mergeCell ref="A6:B6"/>
    <mergeCell ref="C6:K6"/>
    <mergeCell ref="F7:H7"/>
    <mergeCell ref="I7:K7"/>
    <mergeCell ref="L21:M21"/>
    <mergeCell ref="L16:M16"/>
    <mergeCell ref="L17:M17"/>
    <mergeCell ref="L18:M18"/>
    <mergeCell ref="L19:M19"/>
    <mergeCell ref="L20:M20"/>
    <mergeCell ref="F8:H8"/>
    <mergeCell ref="I8:K8"/>
    <mergeCell ref="L11:M11"/>
    <mergeCell ref="L12:M12"/>
    <mergeCell ref="L13:M13"/>
    <mergeCell ref="L14:M14"/>
    <mergeCell ref="L15:M15"/>
    <mergeCell ref="L23:M23"/>
    <mergeCell ref="L24:M24"/>
    <mergeCell ref="L25:M25"/>
    <mergeCell ref="L26:M26"/>
    <mergeCell ref="L27:M27"/>
    <mergeCell ref="L28:M28"/>
    <mergeCell ref="L29:M29"/>
    <mergeCell ref="L30:M30"/>
    <mergeCell ref="L31:M31"/>
    <mergeCell ref="L32:M32"/>
    <mergeCell ref="L33:M33"/>
    <mergeCell ref="L34:M34"/>
    <mergeCell ref="L36:M36"/>
    <mergeCell ref="L37:M37"/>
    <mergeCell ref="L38:M38"/>
    <mergeCell ref="L39:M39"/>
    <mergeCell ref="L40:M40"/>
    <mergeCell ref="L35:M35"/>
    <mergeCell ref="L50:M50"/>
    <mergeCell ref="L41:M41"/>
    <mergeCell ref="L42:M42"/>
    <mergeCell ref="L43:M43"/>
    <mergeCell ref="L44:M44"/>
    <mergeCell ref="L45:M45"/>
    <mergeCell ref="L46:M46"/>
    <mergeCell ref="L47:M47"/>
    <mergeCell ref="L48:M48"/>
    <mergeCell ref="L49:M49"/>
    <mergeCell ref="L51:M51"/>
    <mergeCell ref="L52:M52"/>
    <mergeCell ref="L53:M53"/>
    <mergeCell ref="L54:M54"/>
    <mergeCell ref="L55:M55"/>
    <mergeCell ref="L56:M56"/>
    <mergeCell ref="L57:M57"/>
    <mergeCell ref="L58:M58"/>
    <mergeCell ref="L59:M59"/>
    <mergeCell ref="L78:M78"/>
    <mergeCell ref="L63:M63"/>
    <mergeCell ref="L64:M64"/>
    <mergeCell ref="L65:M65"/>
    <mergeCell ref="L66:M66"/>
    <mergeCell ref="L67:M67"/>
    <mergeCell ref="L68:M68"/>
    <mergeCell ref="L69:M69"/>
    <mergeCell ref="L60:M60"/>
    <mergeCell ref="L62:M62"/>
    <mergeCell ref="L61:M61"/>
    <mergeCell ref="L73:M73"/>
    <mergeCell ref="L74:M74"/>
    <mergeCell ref="L75:M75"/>
    <mergeCell ref="L76:M76"/>
    <mergeCell ref="L22:M22"/>
    <mergeCell ref="L87:M87"/>
    <mergeCell ref="L88:M88"/>
    <mergeCell ref="A7:A10"/>
    <mergeCell ref="B7:B10"/>
    <mergeCell ref="C7:C8"/>
    <mergeCell ref="C9:C10"/>
    <mergeCell ref="D7:D8"/>
    <mergeCell ref="D9:D10"/>
    <mergeCell ref="E7:E8"/>
    <mergeCell ref="E9:E10"/>
    <mergeCell ref="L7:M10"/>
    <mergeCell ref="L79:M79"/>
    <mergeCell ref="L80:M80"/>
    <mergeCell ref="L81:M81"/>
    <mergeCell ref="L82:M82"/>
    <mergeCell ref="L83:M83"/>
    <mergeCell ref="L84:M84"/>
    <mergeCell ref="L85:M85"/>
    <mergeCell ref="L86:M86"/>
    <mergeCell ref="L70:M70"/>
    <mergeCell ref="L71:M71"/>
    <mergeCell ref="L72:M72"/>
    <mergeCell ref="L77:M77"/>
  </mergeCells>
  <printOptions horizontalCentered="1"/>
  <pageMargins left="0" right="0" top="0.19685039370078741" bottom="0" header="0.51181102362204722" footer="0.51181102362204722"/>
  <pageSetup paperSize="9" scale="70" orientation="landscape" r:id="rId1"/>
  <headerFooter alignWithMargins="0"/>
  <ignoredErrors>
    <ignoredError sqref="A63:B79 A91:B101 A13:B21 A12:B12 A23:B49 A50:B50 A51:B62 A80:B90"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4506668294322"/>
  </sheetPr>
  <dimension ref="A1:N83"/>
  <sheetViews>
    <sheetView tabSelected="1" view="pageBreakPreview" zoomScaleNormal="100" zoomScaleSheetLayoutView="100" workbookViewId="0">
      <selection activeCell="I3" sqref="I3"/>
    </sheetView>
  </sheetViews>
  <sheetFormatPr defaultColWidth="8.88671875" defaultRowHeight="23.25"/>
  <cols>
    <col min="1" max="1" width="10.6640625" style="218" customWidth="1"/>
    <col min="2" max="2" width="39.44140625" style="218" customWidth="1"/>
    <col min="3" max="3" width="1.6640625" style="219" customWidth="1"/>
    <col min="4" max="4" width="38.88671875" style="219" customWidth="1"/>
    <col min="5" max="5" width="9.6640625" style="219" customWidth="1"/>
    <col min="6" max="11" width="1.6640625" style="219" customWidth="1"/>
    <col min="12" max="16384" width="8.88671875" style="219"/>
  </cols>
  <sheetData>
    <row r="1" spans="1:11" s="101" customFormat="1" ht="49.5" customHeight="1">
      <c r="A1" s="220"/>
      <c r="B1" s="220"/>
      <c r="C1" s="220"/>
      <c r="D1" s="220"/>
      <c r="E1" s="220"/>
      <c r="F1" s="5"/>
      <c r="G1" s="220"/>
      <c r="H1" s="220"/>
    </row>
    <row r="2" spans="1:11" ht="57.75" customHeight="1">
      <c r="A2" s="556" t="s">
        <v>0</v>
      </c>
      <c r="B2" s="556"/>
      <c r="C2" s="221"/>
      <c r="D2" s="557"/>
      <c r="E2" s="557"/>
      <c r="I2" s="221"/>
      <c r="J2" s="221"/>
      <c r="K2" s="221"/>
    </row>
    <row r="3" spans="1:11" ht="108" customHeight="1">
      <c r="A3" s="558" t="s">
        <v>800</v>
      </c>
      <c r="B3" s="558"/>
      <c r="C3" s="222"/>
      <c r="D3" s="559" t="s">
        <v>799</v>
      </c>
      <c r="E3" s="559"/>
    </row>
    <row r="4" spans="1:11" ht="85.5" customHeight="1">
      <c r="A4" s="558" t="s">
        <v>718</v>
      </c>
      <c r="B4" s="558"/>
      <c r="C4" s="222"/>
      <c r="D4" s="559" t="s">
        <v>725</v>
      </c>
      <c r="E4" s="559"/>
    </row>
    <row r="5" spans="1:11" ht="54.75" customHeight="1">
      <c r="A5" s="564" t="s">
        <v>719</v>
      </c>
      <c r="B5" s="564"/>
      <c r="C5" s="222"/>
      <c r="D5" s="559" t="s">
        <v>717</v>
      </c>
      <c r="E5" s="559"/>
    </row>
    <row r="6" spans="1:11" ht="37.5" customHeight="1">
      <c r="A6" s="564" t="s">
        <v>1</v>
      </c>
      <c r="B6" s="564"/>
      <c r="C6" s="223"/>
      <c r="D6" s="559" t="s">
        <v>2</v>
      </c>
      <c r="E6" s="559"/>
    </row>
    <row r="7" spans="1:11" ht="67.5" customHeight="1">
      <c r="A7" s="560" t="s">
        <v>723</v>
      </c>
      <c r="B7" s="561"/>
      <c r="C7" s="126"/>
      <c r="D7" s="562" t="s">
        <v>724</v>
      </c>
      <c r="E7" s="563"/>
    </row>
    <row r="8" spans="1:11" ht="67.5" customHeight="1">
      <c r="A8" s="224"/>
      <c r="B8" s="308"/>
      <c r="C8" s="126"/>
      <c r="D8" s="225"/>
      <c r="E8" s="226"/>
    </row>
    <row r="9" spans="1:11" ht="67.5" customHeight="1">
      <c r="E9" s="227"/>
    </row>
    <row r="10" spans="1:11" ht="43.5" customHeight="1">
      <c r="A10" s="227"/>
      <c r="B10" s="227"/>
      <c r="D10" s="227"/>
    </row>
    <row r="12" spans="1:11" ht="29.25" customHeight="1">
      <c r="A12" s="228"/>
    </row>
    <row r="14" spans="1:11">
      <c r="A14" s="461"/>
    </row>
    <row r="15" spans="1:11">
      <c r="A15" s="229"/>
    </row>
    <row r="17" spans="1:1">
      <c r="A17" s="228"/>
    </row>
    <row r="19" spans="1:1">
      <c r="A19" s="230"/>
    </row>
    <row r="20" spans="1:1">
      <c r="A20" s="231"/>
    </row>
    <row r="21" spans="1:1">
      <c r="A21" s="228"/>
    </row>
    <row r="22" spans="1:1">
      <c r="A22" s="231"/>
    </row>
    <row r="23" spans="1:1">
      <c r="A23" s="228"/>
    </row>
    <row r="24" spans="1:1">
      <c r="A24" s="232"/>
    </row>
    <row r="25" spans="1:1">
      <c r="A25" s="228"/>
    </row>
    <row r="26" spans="1:1">
      <c r="A26" s="231"/>
    </row>
    <row r="27" spans="1:1">
      <c r="A27" s="228"/>
    </row>
    <row r="28" spans="1:1">
      <c r="A28" s="232"/>
    </row>
    <row r="29" spans="1:1">
      <c r="A29" s="228"/>
    </row>
    <row r="30" spans="1:1">
      <c r="A30" s="228"/>
    </row>
    <row r="31" spans="1:1">
      <c r="A31" s="231"/>
    </row>
    <row r="32" spans="1:1">
      <c r="A32" s="228"/>
    </row>
    <row r="33" spans="1:11">
      <c r="A33" s="228"/>
    </row>
    <row r="35" spans="1:11" ht="24.75" customHeight="1">
      <c r="A35" s="228"/>
    </row>
    <row r="36" spans="1:11" ht="18.75" customHeight="1"/>
    <row r="37" spans="1:11">
      <c r="A37" s="228"/>
    </row>
    <row r="38" spans="1:11">
      <c r="A38" s="231">
        <v>36</v>
      </c>
    </row>
    <row r="39" spans="1:11">
      <c r="A39" s="228"/>
    </row>
    <row r="40" spans="1:11">
      <c r="A40" s="228"/>
    </row>
    <row r="41" spans="1:11">
      <c r="A41" s="228"/>
      <c r="C41" s="219">
        <f>C14+C17+C19+C21+C23+C25+C27+C29+C30+C32+C33+C35+C37+C39+C40</f>
        <v>0</v>
      </c>
      <c r="D41" s="219">
        <f t="shared" ref="D41:K41" si="0">D14+D17+D19+D21+D23+D25+D27+D29+D30+D32+D33+D35+D37+D39+D40</f>
        <v>0</v>
      </c>
      <c r="E41" s="219">
        <f t="shared" si="0"/>
        <v>0</v>
      </c>
      <c r="F41" s="219">
        <f t="shared" si="0"/>
        <v>0</v>
      </c>
      <c r="G41" s="219">
        <f t="shared" si="0"/>
        <v>0</v>
      </c>
      <c r="H41" s="219">
        <f t="shared" si="0"/>
        <v>0</v>
      </c>
      <c r="I41" s="219">
        <f t="shared" si="0"/>
        <v>0</v>
      </c>
      <c r="J41" s="219">
        <f t="shared" si="0"/>
        <v>0</v>
      </c>
      <c r="K41" s="219">
        <f t="shared" si="0"/>
        <v>0</v>
      </c>
    </row>
    <row r="42" spans="1:11">
      <c r="A42" s="228"/>
    </row>
    <row r="43" spans="1:11">
      <c r="C43" s="219">
        <f>C14+C17+C19+C21+C23+C25+C27+C29+C30+C32+C33+C35+C37+C39+C40</f>
        <v>0</v>
      </c>
      <c r="D43" s="219">
        <f t="shared" ref="D43:K43" si="1">D14+D17+D19+D21+D23+D25+D27+D29+D30+D32+D33+D35+D37+D39+D40</f>
        <v>0</v>
      </c>
      <c r="E43" s="219">
        <f t="shared" si="1"/>
        <v>0</v>
      </c>
      <c r="F43" s="219">
        <f t="shared" si="1"/>
        <v>0</v>
      </c>
      <c r="G43" s="219">
        <f t="shared" si="1"/>
        <v>0</v>
      </c>
      <c r="H43" s="219">
        <f t="shared" si="1"/>
        <v>0</v>
      </c>
      <c r="I43" s="219">
        <f t="shared" si="1"/>
        <v>0</v>
      </c>
      <c r="J43" s="219">
        <f t="shared" si="1"/>
        <v>0</v>
      </c>
      <c r="K43" s="219">
        <f t="shared" si="1"/>
        <v>0</v>
      </c>
    </row>
    <row r="44" spans="1:11">
      <c r="A44" s="228"/>
    </row>
    <row r="45" spans="1:11">
      <c r="A45" s="228"/>
    </row>
    <row r="47" spans="1:11">
      <c r="A47" s="228"/>
    </row>
    <row r="48" spans="1:11">
      <c r="A48" s="228"/>
    </row>
    <row r="50" spans="1:1">
      <c r="A50" s="228"/>
    </row>
    <row r="51" spans="1:1">
      <c r="A51" s="228"/>
    </row>
    <row r="52" spans="1:1">
      <c r="A52" s="228"/>
    </row>
    <row r="54" spans="1:1">
      <c r="A54" s="228"/>
    </row>
    <row r="56" spans="1:1">
      <c r="A56" s="228"/>
    </row>
    <row r="57" spans="1:1">
      <c r="A57" s="228"/>
    </row>
    <row r="58" spans="1:1">
      <c r="A58" s="228"/>
    </row>
    <row r="60" spans="1:1">
      <c r="A60" s="228"/>
    </row>
    <row r="61" spans="1:1">
      <c r="A61" s="228"/>
    </row>
    <row r="62" spans="1:1">
      <c r="A62" s="228"/>
    </row>
    <row r="63" spans="1:1">
      <c r="A63" s="228"/>
    </row>
    <row r="64" spans="1:1">
      <c r="A64" s="228"/>
    </row>
    <row r="66" spans="1:1">
      <c r="A66" s="228"/>
    </row>
    <row r="68" spans="1:1">
      <c r="A68" s="228"/>
    </row>
    <row r="70" spans="1:1">
      <c r="A70" s="228"/>
    </row>
    <row r="72" spans="1:1">
      <c r="A72" s="228"/>
    </row>
    <row r="73" spans="1:1">
      <c r="A73" s="228"/>
    </row>
    <row r="75" spans="1:1">
      <c r="A75" s="228"/>
    </row>
    <row r="78" spans="1:1">
      <c r="A78" s="228"/>
    </row>
    <row r="80" spans="1:1" ht="24" customHeight="1"/>
    <row r="82" spans="3:14">
      <c r="C82" s="101">
        <f t="shared" ref="C82:H82" si="2">C14+C15+C17+C20+C21+C22+C23+C24+C26+C28+C30+C31+C33+C35+C37+C39+C41+C42+C44+C45+C47+C48+C50+C51+C52+C54+C56+C57+C58+C60+C61+C62+C63+C64+C66+C68+C70+C72+C73+C75+C78</f>
        <v>0</v>
      </c>
      <c r="D82" s="101">
        <f t="shared" si="2"/>
        <v>0</v>
      </c>
      <c r="E82" s="101">
        <f t="shared" si="2"/>
        <v>0</v>
      </c>
      <c r="F82" s="101">
        <f t="shared" si="2"/>
        <v>0</v>
      </c>
      <c r="G82" s="101">
        <f t="shared" si="2"/>
        <v>0</v>
      </c>
      <c r="H82" s="101">
        <f t="shared" si="2"/>
        <v>0</v>
      </c>
      <c r="I82" s="101"/>
      <c r="J82" s="101"/>
      <c r="K82" s="101"/>
      <c r="L82" s="101"/>
      <c r="M82" s="101"/>
      <c r="N82" s="101"/>
    </row>
    <row r="83" spans="3:14">
      <c r="C83" s="101"/>
      <c r="D83" s="101"/>
      <c r="E83" s="101"/>
      <c r="F83" s="101"/>
      <c r="G83" s="101"/>
      <c r="H83" s="101"/>
      <c r="I83" s="101"/>
      <c r="J83" s="101"/>
      <c r="K83" s="101"/>
      <c r="L83" s="101"/>
      <c r="M83" s="101"/>
      <c r="N83" s="101"/>
    </row>
  </sheetData>
  <mergeCells count="12">
    <mergeCell ref="A2:B2"/>
    <mergeCell ref="D2:E2"/>
    <mergeCell ref="A3:B3"/>
    <mergeCell ref="D3:E3"/>
    <mergeCell ref="A7:B7"/>
    <mergeCell ref="D7:E7"/>
    <mergeCell ref="A4:B4"/>
    <mergeCell ref="D4:E4"/>
    <mergeCell ref="A5:B5"/>
    <mergeCell ref="D5:E5"/>
    <mergeCell ref="A6:B6"/>
    <mergeCell ref="D6:E6"/>
  </mergeCells>
  <printOptions horizontalCentered="1"/>
  <pageMargins left="0" right="0" top="0.39305555555555599" bottom="0" header="0.31458333333333299" footer="0.31458333333333299"/>
  <pageSetup paperSize="9" orientation="landscape" r:id="rId1"/>
  <rowBreaks count="1" manualBreakCount="1">
    <brk id="7" max="4" man="1"/>
  </rowBreaks>
  <drawing r:id="rId2"/>
  <legacyDrawing r:id="rId3"/>
  <oleObjects>
    <mc:AlternateContent xmlns:mc="http://schemas.openxmlformats.org/markup-compatibility/2006">
      <mc:Choice Requires="x14">
        <oleObject progId="MSWordArt.2" shapeId="44033" r:id="rId4">
          <objectPr defaultSize="0" autoPict="0" altText="" r:id="rId5">
            <anchor moveWithCells="1" sizeWithCells="1">
              <from>
                <xdr:col>3</xdr:col>
                <xdr:colOff>1457325</xdr:colOff>
                <xdr:row>1</xdr:row>
                <xdr:rowOff>57150</xdr:rowOff>
              </from>
              <to>
                <xdr:col>3</xdr:col>
                <xdr:colOff>2343150</xdr:colOff>
                <xdr:row>1</xdr:row>
                <xdr:rowOff>590550</xdr:rowOff>
              </to>
            </anchor>
          </objectPr>
        </oleObject>
      </mc:Choice>
      <mc:Fallback>
        <oleObject progId="MSWordArt.2" shapeId="44033"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4506668294322"/>
  </sheetPr>
  <dimension ref="A1:K175"/>
  <sheetViews>
    <sheetView tabSelected="1" view="pageBreakPreview" topLeftCell="A49" zoomScale="90" zoomScaleNormal="100" zoomScaleSheetLayoutView="90" workbookViewId="0">
      <selection activeCell="I3" sqref="I3"/>
    </sheetView>
  </sheetViews>
  <sheetFormatPr defaultColWidth="9" defaultRowHeight="15"/>
  <cols>
    <col min="1" max="1" width="5.6640625" style="305" customWidth="1"/>
    <col min="2" max="2" width="50.6640625" style="296" customWidth="1"/>
    <col min="3" max="9" width="9.6640625" style="296" customWidth="1"/>
    <col min="10" max="10" width="55.6640625" style="296" customWidth="1"/>
    <col min="11" max="11" width="5.77734375" style="296" hidden="1" customWidth="1"/>
    <col min="12" max="16384" width="9" style="296"/>
  </cols>
  <sheetData>
    <row r="1" spans="1:11" s="294" customFormat="1">
      <c r="A1" s="220"/>
      <c r="B1" s="220"/>
      <c r="C1" s="220"/>
      <c r="D1" s="220"/>
      <c r="E1" s="220"/>
      <c r="F1" s="220"/>
      <c r="G1" s="220"/>
      <c r="H1" s="220"/>
      <c r="I1" s="220"/>
      <c r="J1" s="220"/>
      <c r="K1" s="220"/>
    </row>
    <row r="2" spans="1:11" s="294" customFormat="1" ht="20.25" customHeight="1">
      <c r="A2" s="791" t="s">
        <v>536</v>
      </c>
      <c r="B2" s="791"/>
      <c r="C2" s="791"/>
      <c r="D2" s="791"/>
      <c r="E2" s="791"/>
      <c r="F2" s="791"/>
      <c r="G2" s="791"/>
      <c r="H2" s="791"/>
      <c r="I2" s="791"/>
      <c r="J2" s="791"/>
      <c r="K2" s="791"/>
    </row>
    <row r="3" spans="1:11" s="294" customFormat="1" ht="20.25">
      <c r="A3" s="791" t="s">
        <v>560</v>
      </c>
      <c r="B3" s="791"/>
      <c r="C3" s="791"/>
      <c r="D3" s="791"/>
      <c r="E3" s="791"/>
      <c r="F3" s="791"/>
      <c r="G3" s="791"/>
      <c r="H3" s="791"/>
      <c r="I3" s="791"/>
      <c r="J3" s="791"/>
      <c r="K3" s="791"/>
    </row>
    <row r="4" spans="1:11" s="294" customFormat="1" ht="15.75" customHeight="1">
      <c r="A4" s="793" t="s">
        <v>537</v>
      </c>
      <c r="B4" s="793"/>
      <c r="C4" s="793"/>
      <c r="D4" s="793"/>
      <c r="E4" s="793"/>
      <c r="F4" s="793"/>
      <c r="G4" s="793"/>
      <c r="H4" s="793"/>
      <c r="I4" s="793"/>
      <c r="J4" s="793"/>
      <c r="K4" s="793"/>
    </row>
    <row r="5" spans="1:11" s="294" customFormat="1" ht="15.75" customHeight="1">
      <c r="A5" s="793" t="s">
        <v>479</v>
      </c>
      <c r="B5" s="793"/>
      <c r="C5" s="793"/>
      <c r="D5" s="793"/>
      <c r="E5" s="793"/>
      <c r="F5" s="793"/>
      <c r="G5" s="793"/>
      <c r="H5" s="793"/>
      <c r="I5" s="793"/>
      <c r="J5" s="793"/>
      <c r="K5" s="793"/>
    </row>
    <row r="6" spans="1:11" s="294" customFormat="1" ht="15.75">
      <c r="A6" s="828" t="s">
        <v>636</v>
      </c>
      <c r="B6" s="828"/>
      <c r="C6" s="829" t="s">
        <v>781</v>
      </c>
      <c r="D6" s="829"/>
      <c r="E6" s="829"/>
      <c r="F6" s="829"/>
      <c r="G6" s="829"/>
      <c r="H6" s="829"/>
      <c r="I6" s="829"/>
      <c r="J6" s="307" t="s">
        <v>637</v>
      </c>
      <c r="K6" s="23" t="s">
        <v>637</v>
      </c>
    </row>
    <row r="7" spans="1:11" s="294" customFormat="1" ht="29.25" customHeight="1">
      <c r="A7" s="836" t="s">
        <v>541</v>
      </c>
      <c r="B7" s="838" t="s">
        <v>277</v>
      </c>
      <c r="C7" s="841" t="s">
        <v>542</v>
      </c>
      <c r="D7" s="842"/>
      <c r="E7" s="820" t="s">
        <v>543</v>
      </c>
      <c r="F7" s="820" t="s">
        <v>544</v>
      </c>
      <c r="G7" s="820" t="s">
        <v>545</v>
      </c>
      <c r="H7" s="820" t="s">
        <v>546</v>
      </c>
      <c r="I7" s="820" t="s">
        <v>547</v>
      </c>
      <c r="J7" s="822" t="s">
        <v>484</v>
      </c>
      <c r="K7" s="823"/>
    </row>
    <row r="8" spans="1:11" s="294" customFormat="1" ht="29.25" customHeight="1">
      <c r="A8" s="837"/>
      <c r="B8" s="839"/>
      <c r="C8" s="830" t="s">
        <v>548</v>
      </c>
      <c r="D8" s="831"/>
      <c r="E8" s="821"/>
      <c r="F8" s="821"/>
      <c r="G8" s="821"/>
      <c r="H8" s="821"/>
      <c r="I8" s="821"/>
      <c r="J8" s="824"/>
      <c r="K8" s="825"/>
    </row>
    <row r="9" spans="1:11" s="294" customFormat="1" ht="29.25" customHeight="1">
      <c r="A9" s="832" t="s">
        <v>549</v>
      </c>
      <c r="B9" s="839"/>
      <c r="C9" s="6" t="s">
        <v>550</v>
      </c>
      <c r="D9" s="511" t="s">
        <v>482</v>
      </c>
      <c r="E9" s="834" t="s">
        <v>551</v>
      </c>
      <c r="F9" s="834" t="s">
        <v>552</v>
      </c>
      <c r="G9" s="834" t="s">
        <v>553</v>
      </c>
      <c r="H9" s="834" t="s">
        <v>554</v>
      </c>
      <c r="I9" s="834" t="s">
        <v>555</v>
      </c>
      <c r="J9" s="824"/>
      <c r="K9" s="825"/>
    </row>
    <row r="10" spans="1:11" s="294" customFormat="1" ht="29.25" customHeight="1">
      <c r="A10" s="833"/>
      <c r="B10" s="840"/>
      <c r="C10" s="237" t="s">
        <v>556</v>
      </c>
      <c r="D10" s="237" t="s">
        <v>557</v>
      </c>
      <c r="E10" s="835"/>
      <c r="F10" s="835"/>
      <c r="G10" s="835"/>
      <c r="H10" s="835"/>
      <c r="I10" s="835"/>
      <c r="J10" s="826"/>
      <c r="K10" s="827"/>
    </row>
    <row r="11" spans="1:11" ht="13.9" customHeight="1">
      <c r="A11" s="379" t="s">
        <v>287</v>
      </c>
      <c r="B11" s="380" t="s">
        <v>288</v>
      </c>
      <c r="C11" s="381">
        <v>126236307</v>
      </c>
      <c r="D11" s="381">
        <v>11639110</v>
      </c>
      <c r="E11" s="381">
        <v>4689364</v>
      </c>
      <c r="F11" s="381">
        <v>5761039</v>
      </c>
      <c r="G11" s="382">
        <v>10.07</v>
      </c>
      <c r="H11" s="382">
        <v>8.5299999999999994</v>
      </c>
      <c r="I11" s="381">
        <v>360333</v>
      </c>
      <c r="J11" s="853" t="s">
        <v>290</v>
      </c>
      <c r="K11" s="854"/>
    </row>
    <row r="12" spans="1:11" ht="13.9" customHeight="1">
      <c r="A12" s="383" t="s">
        <v>291</v>
      </c>
      <c r="B12" s="384" t="s">
        <v>292</v>
      </c>
      <c r="C12" s="385">
        <v>122779798</v>
      </c>
      <c r="D12" s="385">
        <v>9739793</v>
      </c>
      <c r="E12" s="385">
        <v>9851851</v>
      </c>
      <c r="F12" s="385">
        <v>12048431</v>
      </c>
      <c r="G12" s="386">
        <v>10.050000000000001</v>
      </c>
      <c r="H12" s="386">
        <v>8.18</v>
      </c>
      <c r="I12" s="385">
        <v>660683</v>
      </c>
      <c r="J12" s="849" t="s">
        <v>293</v>
      </c>
      <c r="K12" s="850"/>
    </row>
    <row r="13" spans="1:11" ht="13.9" customHeight="1">
      <c r="A13" s="393" t="s">
        <v>294</v>
      </c>
      <c r="B13" s="394" t="s">
        <v>295</v>
      </c>
      <c r="C13" s="389">
        <v>865464</v>
      </c>
      <c r="D13" s="389">
        <v>158235</v>
      </c>
      <c r="E13" s="389">
        <v>621935</v>
      </c>
      <c r="F13" s="389">
        <v>873101</v>
      </c>
      <c r="G13" s="390">
        <v>4.53</v>
      </c>
      <c r="H13" s="390">
        <v>24.24</v>
      </c>
      <c r="I13" s="389">
        <v>84123</v>
      </c>
      <c r="J13" s="843" t="s">
        <v>296</v>
      </c>
      <c r="K13" s="844"/>
    </row>
    <row r="14" spans="1:11" ht="13.9" customHeight="1">
      <c r="A14" s="391" t="s">
        <v>297</v>
      </c>
      <c r="B14" s="392" t="s">
        <v>298</v>
      </c>
      <c r="C14" s="385">
        <v>865464</v>
      </c>
      <c r="D14" s="385">
        <v>158235</v>
      </c>
      <c r="E14" s="385">
        <v>621935</v>
      </c>
      <c r="F14" s="385">
        <v>873101</v>
      </c>
      <c r="G14" s="386">
        <v>4.53</v>
      </c>
      <c r="H14" s="386">
        <v>24.24</v>
      </c>
      <c r="I14" s="385">
        <v>84123</v>
      </c>
      <c r="J14" s="845" t="s">
        <v>299</v>
      </c>
      <c r="K14" s="846"/>
    </row>
    <row r="15" spans="1:11" ht="13.9" customHeight="1">
      <c r="A15" s="393" t="s">
        <v>300</v>
      </c>
      <c r="B15" s="394" t="s">
        <v>301</v>
      </c>
      <c r="C15" s="389">
        <v>2591045</v>
      </c>
      <c r="D15" s="389">
        <v>1741082</v>
      </c>
      <c r="E15" s="389">
        <v>323881</v>
      </c>
      <c r="F15" s="389">
        <v>436418</v>
      </c>
      <c r="G15" s="390">
        <v>11.87</v>
      </c>
      <c r="H15" s="390">
        <v>13.92</v>
      </c>
      <c r="I15" s="389">
        <v>111053</v>
      </c>
      <c r="J15" s="843" t="s">
        <v>302</v>
      </c>
      <c r="K15" s="844"/>
    </row>
    <row r="16" spans="1:11" ht="13.9" customHeight="1">
      <c r="A16" s="391" t="s">
        <v>303</v>
      </c>
      <c r="B16" s="392" t="s">
        <v>304</v>
      </c>
      <c r="C16" s="385">
        <v>2591045</v>
      </c>
      <c r="D16" s="385">
        <v>1741082</v>
      </c>
      <c r="E16" s="385">
        <v>323881</v>
      </c>
      <c r="F16" s="385">
        <v>436418</v>
      </c>
      <c r="G16" s="386">
        <v>11.87</v>
      </c>
      <c r="H16" s="386">
        <v>13.92</v>
      </c>
      <c r="I16" s="385">
        <v>111053</v>
      </c>
      <c r="J16" s="845" t="s">
        <v>305</v>
      </c>
      <c r="K16" s="846"/>
    </row>
    <row r="17" spans="1:11" ht="13.9" customHeight="1">
      <c r="A17" s="395" t="s">
        <v>306</v>
      </c>
      <c r="B17" s="396" t="s">
        <v>307</v>
      </c>
      <c r="C17" s="389">
        <v>25372339</v>
      </c>
      <c r="D17" s="389">
        <v>8226431</v>
      </c>
      <c r="E17" s="389">
        <v>395299</v>
      </c>
      <c r="F17" s="389">
        <v>940520</v>
      </c>
      <c r="G17" s="390">
        <v>3.8</v>
      </c>
      <c r="H17" s="390">
        <v>54.17</v>
      </c>
      <c r="I17" s="389">
        <v>81429</v>
      </c>
      <c r="J17" s="847" t="s">
        <v>308</v>
      </c>
      <c r="K17" s="848"/>
    </row>
    <row r="18" spans="1:11" ht="13.9" customHeight="1">
      <c r="A18" s="383">
        <v>10</v>
      </c>
      <c r="B18" s="384" t="s">
        <v>309</v>
      </c>
      <c r="C18" s="385">
        <v>724392</v>
      </c>
      <c r="D18" s="385">
        <v>418431</v>
      </c>
      <c r="E18" s="385">
        <v>129379</v>
      </c>
      <c r="F18" s="385">
        <v>276217</v>
      </c>
      <c r="G18" s="386">
        <v>10.36</v>
      </c>
      <c r="H18" s="386">
        <v>42.8</v>
      </c>
      <c r="I18" s="385">
        <v>39885</v>
      </c>
      <c r="J18" s="849" t="s">
        <v>310</v>
      </c>
      <c r="K18" s="850"/>
    </row>
    <row r="19" spans="1:11" ht="13.9" customHeight="1">
      <c r="A19" s="387">
        <v>1010</v>
      </c>
      <c r="B19" s="388" t="s">
        <v>311</v>
      </c>
      <c r="C19" s="389">
        <v>-3268</v>
      </c>
      <c r="D19" s="389">
        <v>7071</v>
      </c>
      <c r="E19" s="389">
        <v>35212</v>
      </c>
      <c r="F19" s="389">
        <v>125756</v>
      </c>
      <c r="G19" s="390">
        <v>42</v>
      </c>
      <c r="H19" s="390">
        <v>30</v>
      </c>
      <c r="I19" s="389">
        <v>65475</v>
      </c>
      <c r="J19" s="851" t="s">
        <v>312</v>
      </c>
      <c r="K19" s="852"/>
    </row>
    <row r="20" spans="1:11" ht="13.9" customHeight="1">
      <c r="A20" s="391">
        <v>1020</v>
      </c>
      <c r="B20" s="392" t="s">
        <v>732</v>
      </c>
      <c r="C20" s="385">
        <v>-975</v>
      </c>
      <c r="D20" s="385">
        <v>1586</v>
      </c>
      <c r="E20" s="385">
        <v>63567</v>
      </c>
      <c r="F20" s="385">
        <v>365064</v>
      </c>
      <c r="G20" s="386">
        <v>2.93</v>
      </c>
      <c r="H20" s="386">
        <v>79.66</v>
      </c>
      <c r="I20" s="385">
        <v>51174</v>
      </c>
      <c r="J20" s="845" t="s">
        <v>731</v>
      </c>
      <c r="K20" s="846"/>
    </row>
    <row r="21" spans="1:11" ht="13.9" customHeight="1">
      <c r="A21" s="387">
        <v>1030</v>
      </c>
      <c r="B21" s="388" t="s">
        <v>313</v>
      </c>
      <c r="C21" s="389">
        <v>81690</v>
      </c>
      <c r="D21" s="389">
        <v>15587</v>
      </c>
      <c r="E21" s="389">
        <v>270240</v>
      </c>
      <c r="F21" s="389">
        <v>372772</v>
      </c>
      <c r="G21" s="390">
        <v>2.68</v>
      </c>
      <c r="H21" s="390">
        <v>24.82</v>
      </c>
      <c r="I21" s="389">
        <v>39065</v>
      </c>
      <c r="J21" s="851" t="s">
        <v>314</v>
      </c>
      <c r="K21" s="852"/>
    </row>
    <row r="22" spans="1:11" ht="13.9" customHeight="1">
      <c r="A22" s="512" t="s">
        <v>734</v>
      </c>
      <c r="B22" s="513" t="s">
        <v>779</v>
      </c>
      <c r="C22" s="515">
        <v>10345</v>
      </c>
      <c r="D22" s="515">
        <v>2040</v>
      </c>
      <c r="E22" s="515">
        <v>169762</v>
      </c>
      <c r="F22" s="515">
        <v>749051</v>
      </c>
      <c r="G22" s="518">
        <v>0.78</v>
      </c>
      <c r="H22" s="518">
        <v>76.55</v>
      </c>
      <c r="I22" s="515">
        <v>25823</v>
      </c>
      <c r="J22" s="516" t="s">
        <v>780</v>
      </c>
      <c r="K22" s="517"/>
    </row>
    <row r="23" spans="1:11" ht="13.9" customHeight="1">
      <c r="A23" s="391">
        <v>1050</v>
      </c>
      <c r="B23" s="392" t="s">
        <v>315</v>
      </c>
      <c r="C23" s="385">
        <v>461989</v>
      </c>
      <c r="D23" s="385">
        <v>145796</v>
      </c>
      <c r="E23" s="385">
        <v>251921</v>
      </c>
      <c r="F23" s="385">
        <v>446050</v>
      </c>
      <c r="G23" s="386">
        <v>7.09</v>
      </c>
      <c r="H23" s="386">
        <v>36.43</v>
      </c>
      <c r="I23" s="385">
        <v>50016</v>
      </c>
      <c r="J23" s="845" t="s">
        <v>316</v>
      </c>
      <c r="K23" s="846"/>
    </row>
    <row r="24" spans="1:11">
      <c r="A24" s="387">
        <v>1061</v>
      </c>
      <c r="B24" s="388" t="s">
        <v>317</v>
      </c>
      <c r="C24" s="389">
        <v>-4551</v>
      </c>
      <c r="D24" s="389">
        <v>75204</v>
      </c>
      <c r="E24" s="389">
        <v>45576</v>
      </c>
      <c r="F24" s="389">
        <v>228652</v>
      </c>
      <c r="G24" s="390">
        <v>12.66</v>
      </c>
      <c r="H24" s="390">
        <v>67.41</v>
      </c>
      <c r="I24" s="389">
        <v>33649</v>
      </c>
      <c r="J24" s="851" t="s">
        <v>318</v>
      </c>
      <c r="K24" s="852"/>
    </row>
    <row r="25" spans="1:11" ht="13.9" customHeight="1">
      <c r="A25" s="391">
        <v>1071</v>
      </c>
      <c r="B25" s="392" t="s">
        <v>319</v>
      </c>
      <c r="C25" s="385">
        <v>98399</v>
      </c>
      <c r="D25" s="385">
        <v>142231</v>
      </c>
      <c r="E25" s="385">
        <v>70664</v>
      </c>
      <c r="F25" s="385">
        <v>162758</v>
      </c>
      <c r="G25" s="386">
        <v>16.27</v>
      </c>
      <c r="H25" s="386">
        <v>40.31</v>
      </c>
      <c r="I25" s="385">
        <v>35926</v>
      </c>
      <c r="J25" s="845" t="s">
        <v>320</v>
      </c>
      <c r="K25" s="846"/>
    </row>
    <row r="26" spans="1:11" ht="13.9" customHeight="1">
      <c r="A26" s="387">
        <v>1073</v>
      </c>
      <c r="B26" s="388" t="s">
        <v>321</v>
      </c>
      <c r="C26" s="389">
        <v>36426</v>
      </c>
      <c r="D26" s="389">
        <v>17361</v>
      </c>
      <c r="E26" s="389">
        <v>123490</v>
      </c>
      <c r="F26" s="389">
        <v>277869</v>
      </c>
      <c r="G26" s="390">
        <v>10.98</v>
      </c>
      <c r="H26" s="390">
        <v>44.58</v>
      </c>
      <c r="I26" s="389">
        <v>38579</v>
      </c>
      <c r="J26" s="851" t="s">
        <v>323</v>
      </c>
      <c r="K26" s="852"/>
    </row>
    <row r="27" spans="1:11" ht="22.15" customHeight="1">
      <c r="A27" s="391">
        <v>1079</v>
      </c>
      <c r="B27" s="392" t="s">
        <v>324</v>
      </c>
      <c r="C27" s="385">
        <v>30568</v>
      </c>
      <c r="D27" s="385">
        <v>8775</v>
      </c>
      <c r="E27" s="385">
        <v>172791</v>
      </c>
      <c r="F27" s="385">
        <v>240007</v>
      </c>
      <c r="G27" s="386">
        <v>20.29</v>
      </c>
      <c r="H27" s="386">
        <v>7.71</v>
      </c>
      <c r="I27" s="385">
        <v>35963</v>
      </c>
      <c r="J27" s="845" t="s">
        <v>326</v>
      </c>
      <c r="K27" s="846"/>
    </row>
    <row r="28" spans="1:11" ht="13.9" customHeight="1">
      <c r="A28" s="387">
        <v>1080</v>
      </c>
      <c r="B28" s="388" t="s">
        <v>327</v>
      </c>
      <c r="C28" s="389">
        <v>13769</v>
      </c>
      <c r="D28" s="389">
        <v>2780</v>
      </c>
      <c r="E28" s="389">
        <v>238879</v>
      </c>
      <c r="F28" s="389">
        <v>377520</v>
      </c>
      <c r="G28" s="390">
        <v>8.77</v>
      </c>
      <c r="H28" s="390">
        <v>27.95</v>
      </c>
      <c r="I28" s="389">
        <v>39152</v>
      </c>
      <c r="J28" s="851" t="s">
        <v>328</v>
      </c>
      <c r="K28" s="852"/>
    </row>
    <row r="29" spans="1:11" ht="13.9" customHeight="1">
      <c r="A29" s="383">
        <v>11</v>
      </c>
      <c r="B29" s="384" t="s">
        <v>329</v>
      </c>
      <c r="C29" s="385">
        <v>247250</v>
      </c>
      <c r="D29" s="385">
        <v>137209</v>
      </c>
      <c r="E29" s="385">
        <v>148753</v>
      </c>
      <c r="F29" s="385">
        <v>291295</v>
      </c>
      <c r="G29" s="386">
        <v>10.63</v>
      </c>
      <c r="H29" s="386">
        <v>38.31</v>
      </c>
      <c r="I29" s="385">
        <v>45554</v>
      </c>
      <c r="J29" s="849" t="s">
        <v>330</v>
      </c>
      <c r="K29" s="850"/>
    </row>
    <row r="30" spans="1:11" ht="13.9" customHeight="1">
      <c r="A30" s="387">
        <v>1105</v>
      </c>
      <c r="B30" s="388" t="s">
        <v>331</v>
      </c>
      <c r="C30" s="389">
        <v>128719</v>
      </c>
      <c r="D30" s="389">
        <v>43988</v>
      </c>
      <c r="E30" s="389">
        <v>299336</v>
      </c>
      <c r="F30" s="389">
        <v>611176</v>
      </c>
      <c r="G30" s="390">
        <v>12.26</v>
      </c>
      <c r="H30" s="390">
        <v>38.76</v>
      </c>
      <c r="I30" s="389">
        <v>70607</v>
      </c>
      <c r="J30" s="851" t="s">
        <v>332</v>
      </c>
      <c r="K30" s="852"/>
    </row>
    <row r="31" spans="1:11" ht="13.9" customHeight="1">
      <c r="A31" s="391">
        <v>1106</v>
      </c>
      <c r="B31" s="392" t="s">
        <v>333</v>
      </c>
      <c r="C31" s="385">
        <v>118531</v>
      </c>
      <c r="D31" s="385">
        <v>93221</v>
      </c>
      <c r="E31" s="385">
        <v>109550</v>
      </c>
      <c r="F31" s="385">
        <v>208016</v>
      </c>
      <c r="G31" s="386">
        <v>9.3800000000000008</v>
      </c>
      <c r="H31" s="386">
        <v>37.96</v>
      </c>
      <c r="I31" s="385">
        <v>39021</v>
      </c>
      <c r="J31" s="845" t="s">
        <v>334</v>
      </c>
      <c r="K31" s="846"/>
    </row>
    <row r="32" spans="1:11" ht="13.9" customHeight="1">
      <c r="A32" s="393">
        <v>13</v>
      </c>
      <c r="B32" s="394" t="s">
        <v>335</v>
      </c>
      <c r="C32" s="389">
        <v>8768</v>
      </c>
      <c r="D32" s="389">
        <v>11376</v>
      </c>
      <c r="E32" s="389">
        <v>44395</v>
      </c>
      <c r="F32" s="389">
        <v>107675</v>
      </c>
      <c r="G32" s="390">
        <v>12.34</v>
      </c>
      <c r="H32" s="390">
        <v>46.43</v>
      </c>
      <c r="I32" s="389">
        <v>20874</v>
      </c>
      <c r="J32" s="843" t="s">
        <v>336</v>
      </c>
      <c r="K32" s="844"/>
    </row>
    <row r="33" spans="1:11" ht="21.75" customHeight="1">
      <c r="A33" s="391">
        <v>1392</v>
      </c>
      <c r="B33" s="392" t="s">
        <v>337</v>
      </c>
      <c r="C33" s="385">
        <v>7974</v>
      </c>
      <c r="D33" s="385">
        <v>9425</v>
      </c>
      <c r="E33" s="385">
        <v>42664</v>
      </c>
      <c r="F33" s="385">
        <v>104030</v>
      </c>
      <c r="G33" s="386">
        <v>13.25</v>
      </c>
      <c r="H33" s="386">
        <v>45.74</v>
      </c>
      <c r="I33" s="385">
        <v>19041</v>
      </c>
      <c r="J33" s="845" t="s">
        <v>338</v>
      </c>
      <c r="K33" s="846"/>
    </row>
    <row r="34" spans="1:11">
      <c r="A34" s="387">
        <v>1393</v>
      </c>
      <c r="B34" s="388" t="s">
        <v>339</v>
      </c>
      <c r="C34" s="389">
        <v>794</v>
      </c>
      <c r="D34" s="389">
        <v>1951</v>
      </c>
      <c r="E34" s="389">
        <v>61006</v>
      </c>
      <c r="F34" s="389">
        <v>142653</v>
      </c>
      <c r="G34" s="390">
        <v>5.99</v>
      </c>
      <c r="H34" s="390">
        <v>51.24</v>
      </c>
      <c r="I34" s="389">
        <v>39020</v>
      </c>
      <c r="J34" s="851" t="s">
        <v>341</v>
      </c>
      <c r="K34" s="852"/>
    </row>
    <row r="35" spans="1:11" ht="18.75" customHeight="1">
      <c r="A35" s="383">
        <v>14</v>
      </c>
      <c r="B35" s="384" t="s">
        <v>342</v>
      </c>
      <c r="C35" s="385">
        <v>164184</v>
      </c>
      <c r="D35" s="385">
        <v>139209</v>
      </c>
      <c r="E35" s="385">
        <v>48521</v>
      </c>
      <c r="F35" s="385">
        <v>98111</v>
      </c>
      <c r="G35" s="386">
        <v>18.79</v>
      </c>
      <c r="H35" s="386">
        <v>31.76</v>
      </c>
      <c r="I35" s="385">
        <v>21182</v>
      </c>
      <c r="J35" s="849" t="s">
        <v>343</v>
      </c>
      <c r="K35" s="850"/>
    </row>
    <row r="36" spans="1:11" ht="15" customHeight="1">
      <c r="A36" s="387">
        <v>1411</v>
      </c>
      <c r="B36" s="388" t="s">
        <v>344</v>
      </c>
      <c r="C36" s="389">
        <v>1404</v>
      </c>
      <c r="D36" s="389">
        <v>7313</v>
      </c>
      <c r="E36" s="389">
        <v>51530</v>
      </c>
      <c r="F36" s="389">
        <v>92480</v>
      </c>
      <c r="G36" s="390">
        <v>14.15</v>
      </c>
      <c r="H36" s="390">
        <v>30.13</v>
      </c>
      <c r="I36" s="389">
        <v>29486</v>
      </c>
      <c r="J36" s="851" t="s">
        <v>345</v>
      </c>
      <c r="K36" s="852"/>
    </row>
    <row r="37" spans="1:11" ht="16.149999999999999" customHeight="1">
      <c r="A37" s="391">
        <v>1412</v>
      </c>
      <c r="B37" s="392" t="s">
        <v>346</v>
      </c>
      <c r="C37" s="385">
        <v>163038</v>
      </c>
      <c r="D37" s="385">
        <v>131657</v>
      </c>
      <c r="E37" s="385">
        <v>48418</v>
      </c>
      <c r="F37" s="385">
        <v>98359</v>
      </c>
      <c r="G37" s="386">
        <v>18.95</v>
      </c>
      <c r="H37" s="386">
        <v>31.83</v>
      </c>
      <c r="I37" s="385">
        <v>20848</v>
      </c>
      <c r="J37" s="845" t="s">
        <v>576</v>
      </c>
      <c r="K37" s="846"/>
    </row>
    <row r="38" spans="1:11">
      <c r="A38" s="387">
        <v>1430</v>
      </c>
      <c r="B38" s="388" t="s">
        <v>716</v>
      </c>
      <c r="C38" s="389">
        <v>-258</v>
      </c>
      <c r="D38" s="389">
        <v>239</v>
      </c>
      <c r="E38" s="389">
        <v>37580</v>
      </c>
      <c r="F38" s="389">
        <v>86681</v>
      </c>
      <c r="G38" s="390">
        <v>31.86</v>
      </c>
      <c r="H38" s="390">
        <v>24.78</v>
      </c>
      <c r="I38" s="389">
        <v>26515</v>
      </c>
      <c r="J38" s="851" t="s">
        <v>730</v>
      </c>
      <c r="K38" s="852"/>
    </row>
    <row r="39" spans="1:11" ht="15" customHeight="1">
      <c r="A39" s="383">
        <v>15</v>
      </c>
      <c r="B39" s="384" t="s">
        <v>348</v>
      </c>
      <c r="C39" s="385">
        <v>13026</v>
      </c>
      <c r="D39" s="385">
        <v>1480</v>
      </c>
      <c r="E39" s="385">
        <v>247384</v>
      </c>
      <c r="F39" s="385">
        <v>304022</v>
      </c>
      <c r="G39" s="386">
        <v>5.67</v>
      </c>
      <c r="H39" s="386">
        <v>12.96</v>
      </c>
      <c r="I39" s="385">
        <v>23486</v>
      </c>
      <c r="J39" s="849" t="s">
        <v>349</v>
      </c>
      <c r="K39" s="850"/>
    </row>
    <row r="40" spans="1:11" ht="15" customHeight="1">
      <c r="A40" s="387">
        <v>1520</v>
      </c>
      <c r="B40" s="388" t="s">
        <v>350</v>
      </c>
      <c r="C40" s="389">
        <v>13026</v>
      </c>
      <c r="D40" s="389">
        <v>1480</v>
      </c>
      <c r="E40" s="389">
        <v>247384</v>
      </c>
      <c r="F40" s="389">
        <v>304022</v>
      </c>
      <c r="G40" s="390">
        <v>5.67</v>
      </c>
      <c r="H40" s="390">
        <v>12.96</v>
      </c>
      <c r="I40" s="389">
        <v>23486</v>
      </c>
      <c r="J40" s="851" t="s">
        <v>351</v>
      </c>
      <c r="K40" s="852"/>
    </row>
    <row r="41" spans="1:11" ht="22.5">
      <c r="A41" s="383">
        <v>16</v>
      </c>
      <c r="B41" s="384" t="s">
        <v>352</v>
      </c>
      <c r="C41" s="385">
        <v>110027</v>
      </c>
      <c r="D41" s="385">
        <v>200002</v>
      </c>
      <c r="E41" s="385">
        <v>67114</v>
      </c>
      <c r="F41" s="385">
        <v>113161</v>
      </c>
      <c r="G41" s="386">
        <v>9.18</v>
      </c>
      <c r="H41" s="386">
        <v>31.51</v>
      </c>
      <c r="I41" s="385">
        <v>39857</v>
      </c>
      <c r="J41" s="849" t="s">
        <v>353</v>
      </c>
      <c r="K41" s="850"/>
    </row>
    <row r="42" spans="1:11">
      <c r="A42" s="387">
        <v>1622</v>
      </c>
      <c r="B42" s="388" t="s">
        <v>354</v>
      </c>
      <c r="C42" s="389">
        <v>110027</v>
      </c>
      <c r="D42" s="389">
        <v>200002</v>
      </c>
      <c r="E42" s="389">
        <v>67114</v>
      </c>
      <c r="F42" s="389">
        <v>113161</v>
      </c>
      <c r="G42" s="390">
        <v>9.18</v>
      </c>
      <c r="H42" s="390">
        <v>31.51</v>
      </c>
      <c r="I42" s="389">
        <v>39857</v>
      </c>
      <c r="J42" s="851" t="s">
        <v>355</v>
      </c>
      <c r="K42" s="852"/>
    </row>
    <row r="43" spans="1:11">
      <c r="A43" s="383" t="s">
        <v>41</v>
      </c>
      <c r="B43" s="384" t="s">
        <v>356</v>
      </c>
      <c r="C43" s="385">
        <v>28306</v>
      </c>
      <c r="D43" s="385">
        <v>46191</v>
      </c>
      <c r="E43" s="385">
        <v>68213</v>
      </c>
      <c r="F43" s="385">
        <v>170020</v>
      </c>
      <c r="G43" s="386">
        <v>5.41</v>
      </c>
      <c r="H43" s="386">
        <v>54.47</v>
      </c>
      <c r="I43" s="385">
        <v>33939</v>
      </c>
      <c r="J43" s="849" t="s">
        <v>357</v>
      </c>
      <c r="K43" s="850"/>
    </row>
    <row r="44" spans="1:11" ht="22.5">
      <c r="A44" s="387">
        <v>1702</v>
      </c>
      <c r="B44" s="388" t="s">
        <v>358</v>
      </c>
      <c r="C44" s="389">
        <v>2744</v>
      </c>
      <c r="D44" s="389">
        <v>30962</v>
      </c>
      <c r="E44" s="389">
        <v>55541</v>
      </c>
      <c r="F44" s="389">
        <v>147918</v>
      </c>
      <c r="G44" s="390">
        <v>8.19</v>
      </c>
      <c r="H44" s="390">
        <v>54.26</v>
      </c>
      <c r="I44" s="389">
        <v>37304</v>
      </c>
      <c r="J44" s="851" t="s">
        <v>359</v>
      </c>
      <c r="K44" s="852"/>
    </row>
    <row r="45" spans="1:11">
      <c r="A45" s="391">
        <v>1709</v>
      </c>
      <c r="B45" s="392" t="s">
        <v>360</v>
      </c>
      <c r="C45" s="385">
        <v>25562</v>
      </c>
      <c r="D45" s="385">
        <v>15229</v>
      </c>
      <c r="E45" s="385">
        <v>87946</v>
      </c>
      <c r="F45" s="385">
        <v>204437</v>
      </c>
      <c r="G45" s="386">
        <v>2.27</v>
      </c>
      <c r="H45" s="386">
        <v>54.71</v>
      </c>
      <c r="I45" s="385">
        <v>28679</v>
      </c>
      <c r="J45" s="845" t="s">
        <v>361</v>
      </c>
      <c r="K45" s="846"/>
    </row>
    <row r="46" spans="1:11">
      <c r="A46" s="393">
        <v>18</v>
      </c>
      <c r="B46" s="394" t="s">
        <v>362</v>
      </c>
      <c r="C46" s="389">
        <v>61344</v>
      </c>
      <c r="D46" s="389">
        <v>290729</v>
      </c>
      <c r="E46" s="389">
        <v>115686</v>
      </c>
      <c r="F46" s="389">
        <v>180346</v>
      </c>
      <c r="G46" s="390">
        <v>9.18</v>
      </c>
      <c r="H46" s="390">
        <v>26.68</v>
      </c>
      <c r="I46" s="389">
        <v>81414</v>
      </c>
      <c r="J46" s="843" t="s">
        <v>365</v>
      </c>
      <c r="K46" s="844"/>
    </row>
    <row r="47" spans="1:11">
      <c r="A47" s="391">
        <v>1811</v>
      </c>
      <c r="B47" s="392" t="s">
        <v>366</v>
      </c>
      <c r="C47" s="385">
        <v>58817</v>
      </c>
      <c r="D47" s="385">
        <v>288114</v>
      </c>
      <c r="E47" s="385">
        <v>115313</v>
      </c>
      <c r="F47" s="385">
        <v>178036</v>
      </c>
      <c r="G47" s="386">
        <v>9.26</v>
      </c>
      <c r="H47" s="386">
        <v>25.97</v>
      </c>
      <c r="I47" s="385">
        <v>81526</v>
      </c>
      <c r="J47" s="845" t="s">
        <v>368</v>
      </c>
      <c r="K47" s="846"/>
    </row>
    <row r="48" spans="1:11">
      <c r="A48" s="387">
        <v>1820</v>
      </c>
      <c r="B48" s="388" t="s">
        <v>369</v>
      </c>
      <c r="C48" s="389">
        <v>2527</v>
      </c>
      <c r="D48" s="389">
        <v>2615</v>
      </c>
      <c r="E48" s="389">
        <v>151377</v>
      </c>
      <c r="F48" s="389">
        <v>401600</v>
      </c>
      <c r="G48" s="390">
        <v>5.71</v>
      </c>
      <c r="H48" s="390">
        <v>56.6</v>
      </c>
      <c r="I48" s="389">
        <v>70677</v>
      </c>
      <c r="J48" s="851" t="s">
        <v>370</v>
      </c>
      <c r="K48" s="852"/>
    </row>
    <row r="49" spans="1:11">
      <c r="A49" s="383">
        <v>19</v>
      </c>
      <c r="B49" s="384" t="s">
        <v>371</v>
      </c>
      <c r="C49" s="385">
        <v>501346</v>
      </c>
      <c r="D49" s="385">
        <v>472373</v>
      </c>
      <c r="E49" s="385">
        <v>2277060</v>
      </c>
      <c r="F49" s="385">
        <v>25014189</v>
      </c>
      <c r="G49" s="386">
        <v>1.37</v>
      </c>
      <c r="H49" s="386">
        <v>89.53</v>
      </c>
      <c r="I49" s="385">
        <v>549271</v>
      </c>
      <c r="J49" s="849" t="s">
        <v>372</v>
      </c>
      <c r="K49" s="850"/>
    </row>
    <row r="50" spans="1:11">
      <c r="A50" s="393">
        <v>20</v>
      </c>
      <c r="B50" s="394" t="s">
        <v>373</v>
      </c>
      <c r="C50" s="389">
        <v>12823936</v>
      </c>
      <c r="D50" s="389">
        <v>3120796</v>
      </c>
      <c r="E50" s="389">
        <v>2292975</v>
      </c>
      <c r="F50" s="389">
        <v>3754100</v>
      </c>
      <c r="G50" s="390">
        <v>2.4500000000000002</v>
      </c>
      <c r="H50" s="390">
        <v>36.479999999999997</v>
      </c>
      <c r="I50" s="389">
        <v>381749</v>
      </c>
      <c r="J50" s="843" t="s">
        <v>375</v>
      </c>
      <c r="K50" s="844"/>
    </row>
    <row r="51" spans="1:11" ht="13.9" customHeight="1">
      <c r="A51" s="383">
        <v>21</v>
      </c>
      <c r="B51" s="384" t="s">
        <v>376</v>
      </c>
      <c r="C51" s="385">
        <v>14030</v>
      </c>
      <c r="D51" s="385">
        <v>6996</v>
      </c>
      <c r="E51" s="385">
        <v>101533</v>
      </c>
      <c r="F51" s="385">
        <v>220546</v>
      </c>
      <c r="G51" s="386">
        <v>4.92</v>
      </c>
      <c r="H51" s="386">
        <v>49.04</v>
      </c>
      <c r="I51" s="385">
        <v>24206</v>
      </c>
      <c r="J51" s="849" t="s">
        <v>377</v>
      </c>
      <c r="K51" s="850"/>
    </row>
    <row r="52" spans="1:11" ht="21.6" customHeight="1">
      <c r="A52" s="387">
        <v>2100</v>
      </c>
      <c r="B52" s="388" t="s">
        <v>378</v>
      </c>
      <c r="C52" s="389">
        <v>14030</v>
      </c>
      <c r="D52" s="389">
        <v>6996</v>
      </c>
      <c r="E52" s="389">
        <v>101533</v>
      </c>
      <c r="F52" s="389">
        <v>220546</v>
      </c>
      <c r="G52" s="390">
        <v>4.92</v>
      </c>
      <c r="H52" s="390">
        <v>49.04</v>
      </c>
      <c r="I52" s="389">
        <v>24206</v>
      </c>
      <c r="J52" s="851" t="s">
        <v>379</v>
      </c>
      <c r="K52" s="852"/>
    </row>
    <row r="53" spans="1:11">
      <c r="A53" s="383">
        <v>22</v>
      </c>
      <c r="B53" s="384" t="s">
        <v>380</v>
      </c>
      <c r="C53" s="385">
        <v>508971</v>
      </c>
      <c r="D53" s="385">
        <v>298262</v>
      </c>
      <c r="E53" s="385">
        <v>134700</v>
      </c>
      <c r="F53" s="385">
        <v>319952</v>
      </c>
      <c r="G53" s="386">
        <v>4.08</v>
      </c>
      <c r="H53" s="386">
        <v>53.82</v>
      </c>
      <c r="I53" s="385">
        <v>43058</v>
      </c>
      <c r="J53" s="849" t="s">
        <v>381</v>
      </c>
      <c r="K53" s="850"/>
    </row>
    <row r="54" spans="1:11" ht="22.5" customHeight="1">
      <c r="A54" s="387">
        <v>2211</v>
      </c>
      <c r="B54" s="388" t="s">
        <v>382</v>
      </c>
      <c r="C54" s="389">
        <v>3786</v>
      </c>
      <c r="D54" s="389">
        <v>1853</v>
      </c>
      <c r="E54" s="389">
        <v>138834</v>
      </c>
      <c r="F54" s="389">
        <v>200133</v>
      </c>
      <c r="G54" s="390">
        <v>14.07</v>
      </c>
      <c r="H54" s="390">
        <v>16.559999999999999</v>
      </c>
      <c r="I54" s="389">
        <v>43086</v>
      </c>
      <c r="J54" s="851" t="s">
        <v>383</v>
      </c>
      <c r="K54" s="852"/>
    </row>
    <row r="55" spans="1:11">
      <c r="A55" s="391">
        <v>2220</v>
      </c>
      <c r="B55" s="392" t="s">
        <v>384</v>
      </c>
      <c r="C55" s="385">
        <v>505185</v>
      </c>
      <c r="D55" s="385">
        <v>296409</v>
      </c>
      <c r="E55" s="385">
        <v>134674</v>
      </c>
      <c r="F55" s="385">
        <v>320699</v>
      </c>
      <c r="G55" s="386">
        <v>4.05</v>
      </c>
      <c r="H55" s="386">
        <v>53.96</v>
      </c>
      <c r="I55" s="385">
        <v>43058</v>
      </c>
      <c r="J55" s="845" t="s">
        <v>385</v>
      </c>
      <c r="K55" s="846"/>
    </row>
    <row r="56" spans="1:11">
      <c r="A56" s="393">
        <v>23</v>
      </c>
      <c r="B56" s="394" t="s">
        <v>386</v>
      </c>
      <c r="C56" s="389">
        <v>2853189</v>
      </c>
      <c r="D56" s="389">
        <v>798905</v>
      </c>
      <c r="E56" s="389">
        <v>224639</v>
      </c>
      <c r="F56" s="389">
        <v>476927</v>
      </c>
      <c r="G56" s="390">
        <v>5.82</v>
      </c>
      <c r="H56" s="390">
        <v>47.08</v>
      </c>
      <c r="I56" s="389">
        <v>41443</v>
      </c>
      <c r="J56" s="843" t="s">
        <v>387</v>
      </c>
      <c r="K56" s="844"/>
    </row>
    <row r="57" spans="1:11">
      <c r="A57" s="391">
        <v>2310</v>
      </c>
      <c r="B57" s="392" t="s">
        <v>388</v>
      </c>
      <c r="C57" s="385">
        <v>102105</v>
      </c>
      <c r="D57" s="385">
        <v>56731</v>
      </c>
      <c r="E57" s="385">
        <v>119575</v>
      </c>
      <c r="F57" s="385">
        <v>249787</v>
      </c>
      <c r="G57" s="386">
        <v>5.95</v>
      </c>
      <c r="H57" s="386">
        <v>46.18</v>
      </c>
      <c r="I57" s="385">
        <v>38910</v>
      </c>
      <c r="J57" s="845" t="s">
        <v>390</v>
      </c>
      <c r="K57" s="846"/>
    </row>
    <row r="58" spans="1:11">
      <c r="A58" s="387">
        <v>2394</v>
      </c>
      <c r="B58" s="388" t="s">
        <v>391</v>
      </c>
      <c r="C58" s="389">
        <v>1330286</v>
      </c>
      <c r="D58" s="389">
        <v>77422</v>
      </c>
      <c r="E58" s="389">
        <v>1627898</v>
      </c>
      <c r="F58" s="389">
        <v>2377422</v>
      </c>
      <c r="G58" s="390">
        <v>7.58</v>
      </c>
      <c r="H58" s="390">
        <v>23.94</v>
      </c>
      <c r="I58" s="389">
        <v>78362</v>
      </c>
      <c r="J58" s="851" t="s">
        <v>392</v>
      </c>
      <c r="K58" s="852"/>
    </row>
    <row r="59" spans="1:11" ht="16.149999999999999" customHeight="1">
      <c r="A59" s="391">
        <v>2395</v>
      </c>
      <c r="B59" s="392" t="s">
        <v>393</v>
      </c>
      <c r="C59" s="385">
        <v>1379916</v>
      </c>
      <c r="D59" s="385">
        <v>606122</v>
      </c>
      <c r="E59" s="385">
        <v>162300</v>
      </c>
      <c r="F59" s="385">
        <v>415573</v>
      </c>
      <c r="G59" s="386">
        <v>4.9800000000000004</v>
      </c>
      <c r="H59" s="386">
        <v>55.97</v>
      </c>
      <c r="I59" s="385">
        <v>40322</v>
      </c>
      <c r="J59" s="845" t="s">
        <v>394</v>
      </c>
      <c r="K59" s="846"/>
    </row>
    <row r="60" spans="1:11">
      <c r="A60" s="387">
        <v>2396</v>
      </c>
      <c r="B60" s="388" t="s">
        <v>395</v>
      </c>
      <c r="C60" s="389">
        <v>40750</v>
      </c>
      <c r="D60" s="389">
        <v>38316</v>
      </c>
      <c r="E60" s="389">
        <v>70937</v>
      </c>
      <c r="F60" s="389">
        <v>129188</v>
      </c>
      <c r="G60" s="390">
        <v>9.01</v>
      </c>
      <c r="H60" s="390">
        <v>36.08</v>
      </c>
      <c r="I60" s="389">
        <v>30579</v>
      </c>
      <c r="J60" s="851" t="s">
        <v>396</v>
      </c>
      <c r="K60" s="852"/>
    </row>
    <row r="61" spans="1:11">
      <c r="A61" s="391">
        <v>2399</v>
      </c>
      <c r="B61" s="392" t="s">
        <v>397</v>
      </c>
      <c r="C61" s="385">
        <v>132</v>
      </c>
      <c r="D61" s="385">
        <v>20314</v>
      </c>
      <c r="E61" s="385">
        <v>42713</v>
      </c>
      <c r="F61" s="385">
        <v>147988</v>
      </c>
      <c r="G61" s="386">
        <v>12.56</v>
      </c>
      <c r="H61" s="386">
        <v>58.58</v>
      </c>
      <c r="I61" s="385">
        <v>37204</v>
      </c>
      <c r="J61" s="845" t="s">
        <v>398</v>
      </c>
      <c r="K61" s="846"/>
    </row>
    <row r="62" spans="1:11">
      <c r="A62" s="393">
        <v>24</v>
      </c>
      <c r="B62" s="394" t="s">
        <v>399</v>
      </c>
      <c r="C62" s="389">
        <v>3375459</v>
      </c>
      <c r="D62" s="389">
        <v>923918</v>
      </c>
      <c r="E62" s="389">
        <v>1667009</v>
      </c>
      <c r="F62" s="389">
        <v>3963152</v>
      </c>
      <c r="G62" s="390">
        <v>4.67</v>
      </c>
      <c r="H62" s="390">
        <v>53.27</v>
      </c>
      <c r="I62" s="389">
        <v>289448</v>
      </c>
      <c r="J62" s="843" t="s">
        <v>400</v>
      </c>
      <c r="K62" s="844"/>
    </row>
    <row r="63" spans="1:11">
      <c r="A63" s="393">
        <v>25</v>
      </c>
      <c r="B63" s="394" t="s">
        <v>401</v>
      </c>
      <c r="C63" s="389">
        <v>2657410</v>
      </c>
      <c r="D63" s="389">
        <v>907085</v>
      </c>
      <c r="E63" s="389">
        <v>174594</v>
      </c>
      <c r="F63" s="389">
        <v>377133</v>
      </c>
      <c r="G63" s="390">
        <v>3.57</v>
      </c>
      <c r="H63" s="390">
        <v>50.14</v>
      </c>
      <c r="I63" s="389">
        <v>41807</v>
      </c>
      <c r="J63" s="843" t="s">
        <v>402</v>
      </c>
      <c r="K63" s="844"/>
    </row>
    <row r="64" spans="1:11">
      <c r="A64" s="391">
        <v>2511</v>
      </c>
      <c r="B64" s="392" t="s">
        <v>403</v>
      </c>
      <c r="C64" s="385">
        <v>2516859</v>
      </c>
      <c r="D64" s="385">
        <v>858531</v>
      </c>
      <c r="E64" s="385">
        <v>175449</v>
      </c>
      <c r="F64" s="385">
        <v>383352</v>
      </c>
      <c r="G64" s="386">
        <v>3.46</v>
      </c>
      <c r="H64" s="386">
        <v>50.77</v>
      </c>
      <c r="I64" s="385">
        <v>42130</v>
      </c>
      <c r="J64" s="845" t="s">
        <v>404</v>
      </c>
      <c r="K64" s="846"/>
    </row>
    <row r="65" spans="1:11">
      <c r="A65" s="387">
        <v>2591</v>
      </c>
      <c r="B65" s="388" t="s">
        <v>596</v>
      </c>
      <c r="C65" s="389">
        <v>18303</v>
      </c>
      <c r="D65" s="389">
        <v>9747</v>
      </c>
      <c r="E65" s="389">
        <v>137532</v>
      </c>
      <c r="F65" s="389">
        <v>205235</v>
      </c>
      <c r="G65" s="390">
        <v>13.68</v>
      </c>
      <c r="H65" s="390">
        <v>19.3</v>
      </c>
      <c r="I65" s="389">
        <v>44508</v>
      </c>
      <c r="J65" s="851" t="s">
        <v>406</v>
      </c>
      <c r="K65" s="852"/>
    </row>
    <row r="66" spans="1:11">
      <c r="A66" s="391">
        <v>2592</v>
      </c>
      <c r="B66" s="392" t="s">
        <v>407</v>
      </c>
      <c r="C66" s="385">
        <v>45039</v>
      </c>
      <c r="D66" s="385">
        <v>26464</v>
      </c>
      <c r="E66" s="385">
        <v>119590</v>
      </c>
      <c r="F66" s="385">
        <v>215381</v>
      </c>
      <c r="G66" s="386">
        <v>4.9800000000000004</v>
      </c>
      <c r="H66" s="386">
        <v>39.49</v>
      </c>
      <c r="I66" s="385">
        <v>40713</v>
      </c>
      <c r="J66" s="845" t="s">
        <v>408</v>
      </c>
      <c r="K66" s="846"/>
    </row>
    <row r="67" spans="1:11">
      <c r="A67" s="387">
        <v>2599</v>
      </c>
      <c r="B67" s="388" t="s">
        <v>409</v>
      </c>
      <c r="C67" s="389">
        <v>77209</v>
      </c>
      <c r="D67" s="389">
        <v>12343</v>
      </c>
      <c r="E67" s="389">
        <v>233542</v>
      </c>
      <c r="F67" s="389">
        <v>413040</v>
      </c>
      <c r="G67" s="390">
        <v>4.45</v>
      </c>
      <c r="H67" s="390">
        <v>39.01</v>
      </c>
      <c r="I67" s="389">
        <v>27430</v>
      </c>
      <c r="J67" s="851" t="s">
        <v>410</v>
      </c>
      <c r="K67" s="852"/>
    </row>
    <row r="68" spans="1:11">
      <c r="A68" s="383">
        <v>27</v>
      </c>
      <c r="B68" s="384" t="s">
        <v>411</v>
      </c>
      <c r="C68" s="385">
        <v>324552</v>
      </c>
      <c r="D68" s="385">
        <v>87334</v>
      </c>
      <c r="E68" s="385">
        <v>241254</v>
      </c>
      <c r="F68" s="385">
        <v>1097295</v>
      </c>
      <c r="G68" s="386">
        <v>0.92</v>
      </c>
      <c r="H68" s="386">
        <v>77.09</v>
      </c>
      <c r="I68" s="385">
        <v>45204</v>
      </c>
      <c r="J68" s="849" t="s">
        <v>413</v>
      </c>
      <c r="K68" s="850"/>
    </row>
    <row r="69" spans="1:11" ht="22.5">
      <c r="A69" s="387">
        <v>2710</v>
      </c>
      <c r="B69" s="388" t="s">
        <v>600</v>
      </c>
      <c r="C69" s="389">
        <v>117607</v>
      </c>
      <c r="D69" s="389">
        <v>17937</v>
      </c>
      <c r="E69" s="389">
        <v>246876</v>
      </c>
      <c r="F69" s="389">
        <v>614989</v>
      </c>
      <c r="G69" s="390">
        <v>1.46</v>
      </c>
      <c r="H69" s="390">
        <v>58.4</v>
      </c>
      <c r="I69" s="389">
        <v>30609</v>
      </c>
      <c r="J69" s="851" t="s">
        <v>414</v>
      </c>
      <c r="K69" s="852"/>
    </row>
    <row r="70" spans="1:11" ht="22.5">
      <c r="A70" s="391">
        <v>2730</v>
      </c>
      <c r="B70" s="392" t="s">
        <v>415</v>
      </c>
      <c r="C70" s="385">
        <v>165030</v>
      </c>
      <c r="D70" s="385">
        <v>39827</v>
      </c>
      <c r="E70" s="385">
        <v>316769</v>
      </c>
      <c r="F70" s="385">
        <v>2107608</v>
      </c>
      <c r="G70" s="386">
        <v>0.25</v>
      </c>
      <c r="H70" s="386">
        <v>84.72</v>
      </c>
      <c r="I70" s="385">
        <v>52751</v>
      </c>
      <c r="J70" s="845" t="s">
        <v>416</v>
      </c>
      <c r="K70" s="846"/>
    </row>
    <row r="71" spans="1:11" ht="21" customHeight="1">
      <c r="A71" s="387">
        <v>2740</v>
      </c>
      <c r="B71" s="388" t="s">
        <v>417</v>
      </c>
      <c r="C71" s="389">
        <v>6814</v>
      </c>
      <c r="D71" s="389">
        <v>6337</v>
      </c>
      <c r="E71" s="389">
        <v>198368</v>
      </c>
      <c r="F71" s="389">
        <v>356716</v>
      </c>
      <c r="G71" s="390">
        <v>2.16</v>
      </c>
      <c r="H71" s="390">
        <v>42.24</v>
      </c>
      <c r="I71" s="389">
        <v>79208</v>
      </c>
      <c r="J71" s="851" t="s">
        <v>418</v>
      </c>
      <c r="K71" s="852"/>
    </row>
    <row r="72" spans="1:11" ht="25.5" customHeight="1">
      <c r="A72" s="391">
        <v>2750</v>
      </c>
      <c r="B72" s="392" t="s">
        <v>691</v>
      </c>
      <c r="C72" s="385">
        <v>15009</v>
      </c>
      <c r="D72" s="385">
        <v>6409</v>
      </c>
      <c r="E72" s="385">
        <v>142460</v>
      </c>
      <c r="F72" s="385">
        <v>267324</v>
      </c>
      <c r="G72" s="386">
        <v>2.42</v>
      </c>
      <c r="H72" s="386">
        <v>44.28</v>
      </c>
      <c r="I72" s="385">
        <v>39564</v>
      </c>
      <c r="J72" s="845" t="s">
        <v>729</v>
      </c>
      <c r="K72" s="846"/>
    </row>
    <row r="73" spans="1:11">
      <c r="A73" s="387">
        <v>2790</v>
      </c>
      <c r="B73" s="388" t="s">
        <v>419</v>
      </c>
      <c r="C73" s="389">
        <v>20092</v>
      </c>
      <c r="D73" s="389">
        <v>16824</v>
      </c>
      <c r="E73" s="389">
        <v>125976</v>
      </c>
      <c r="F73" s="389">
        <v>298624</v>
      </c>
      <c r="G73" s="390">
        <v>8.17</v>
      </c>
      <c r="H73" s="390">
        <v>49.64</v>
      </c>
      <c r="I73" s="389">
        <v>48206</v>
      </c>
      <c r="J73" s="851" t="s">
        <v>420</v>
      </c>
      <c r="K73" s="852"/>
    </row>
    <row r="74" spans="1:11">
      <c r="A74" s="383">
        <v>28</v>
      </c>
      <c r="B74" s="384" t="s">
        <v>421</v>
      </c>
      <c r="C74" s="385">
        <v>-20611</v>
      </c>
      <c r="D74" s="385">
        <v>55566</v>
      </c>
      <c r="E74" s="385">
        <v>29175</v>
      </c>
      <c r="F74" s="385">
        <v>150631</v>
      </c>
      <c r="G74" s="386">
        <v>2.91</v>
      </c>
      <c r="H74" s="386">
        <v>77.72</v>
      </c>
      <c r="I74" s="385">
        <v>38803</v>
      </c>
      <c r="J74" s="849" t="s">
        <v>422</v>
      </c>
      <c r="K74" s="850"/>
    </row>
    <row r="75" spans="1:11" ht="15" customHeight="1">
      <c r="A75" s="387">
        <v>2810</v>
      </c>
      <c r="B75" s="388" t="s">
        <v>423</v>
      </c>
      <c r="C75" s="389">
        <v>-20611</v>
      </c>
      <c r="D75" s="389">
        <v>55566</v>
      </c>
      <c r="E75" s="389">
        <v>29175</v>
      </c>
      <c r="F75" s="389">
        <v>150631</v>
      </c>
      <c r="G75" s="390">
        <v>2.91</v>
      </c>
      <c r="H75" s="390">
        <v>77.72</v>
      </c>
      <c r="I75" s="389">
        <v>38803</v>
      </c>
      <c r="J75" s="851" t="s">
        <v>424</v>
      </c>
      <c r="K75" s="852"/>
    </row>
    <row r="76" spans="1:11" ht="21" customHeight="1">
      <c r="A76" s="383">
        <v>29</v>
      </c>
      <c r="B76" s="384" t="s">
        <v>607</v>
      </c>
      <c r="C76" s="385">
        <v>29634</v>
      </c>
      <c r="D76" s="385">
        <v>6841</v>
      </c>
      <c r="E76" s="385">
        <v>150547</v>
      </c>
      <c r="F76" s="385">
        <v>209201</v>
      </c>
      <c r="G76" s="386">
        <v>1.23</v>
      </c>
      <c r="H76" s="386">
        <v>26.81</v>
      </c>
      <c r="I76" s="385">
        <v>27362</v>
      </c>
      <c r="J76" s="849" t="s">
        <v>426</v>
      </c>
      <c r="K76" s="850"/>
    </row>
    <row r="77" spans="1:11" ht="24.75" customHeight="1">
      <c r="A77" s="387">
        <v>2920</v>
      </c>
      <c r="B77" s="388" t="s">
        <v>427</v>
      </c>
      <c r="C77" s="389">
        <v>29616</v>
      </c>
      <c r="D77" s="389">
        <v>4595</v>
      </c>
      <c r="E77" s="389">
        <v>171734</v>
      </c>
      <c r="F77" s="389">
        <v>233941</v>
      </c>
      <c r="G77" s="390">
        <v>0.71</v>
      </c>
      <c r="H77" s="390">
        <v>25.88</v>
      </c>
      <c r="I77" s="389">
        <v>22746</v>
      </c>
      <c r="J77" s="851" t="s">
        <v>428</v>
      </c>
      <c r="K77" s="852"/>
    </row>
    <row r="78" spans="1:11">
      <c r="A78" s="391">
        <v>2930</v>
      </c>
      <c r="B78" s="392" t="s">
        <v>429</v>
      </c>
      <c r="C78" s="385">
        <v>18</v>
      </c>
      <c r="D78" s="385">
        <v>2246</v>
      </c>
      <c r="E78" s="385">
        <v>60499</v>
      </c>
      <c r="F78" s="385">
        <v>104056</v>
      </c>
      <c r="G78" s="386">
        <v>6.14</v>
      </c>
      <c r="H78" s="386">
        <v>35.72</v>
      </c>
      <c r="I78" s="385">
        <v>46789</v>
      </c>
      <c r="J78" s="845" t="s">
        <v>431</v>
      </c>
      <c r="K78" s="846"/>
    </row>
    <row r="79" spans="1:11">
      <c r="A79" s="393">
        <v>30</v>
      </c>
      <c r="B79" s="394" t="s">
        <v>432</v>
      </c>
      <c r="C79" s="389">
        <v>2643</v>
      </c>
      <c r="D79" s="389">
        <v>2173</v>
      </c>
      <c r="E79" s="389">
        <v>84395</v>
      </c>
      <c r="F79" s="389">
        <v>158819</v>
      </c>
      <c r="G79" s="390">
        <v>4.45</v>
      </c>
      <c r="H79" s="390">
        <v>42.41</v>
      </c>
      <c r="I79" s="389">
        <v>35620</v>
      </c>
      <c r="J79" s="843" t="s">
        <v>433</v>
      </c>
      <c r="K79" s="844"/>
    </row>
    <row r="80" spans="1:11">
      <c r="A80" s="387">
        <v>3012</v>
      </c>
      <c r="B80" s="388" t="s">
        <v>434</v>
      </c>
      <c r="C80" s="389">
        <v>2643</v>
      </c>
      <c r="D80" s="389">
        <v>2173</v>
      </c>
      <c r="E80" s="389">
        <v>84395</v>
      </c>
      <c r="F80" s="389">
        <v>158819</v>
      </c>
      <c r="G80" s="390">
        <v>4.45</v>
      </c>
      <c r="H80" s="390">
        <v>42.41</v>
      </c>
      <c r="I80" s="389">
        <v>35620</v>
      </c>
      <c r="J80" s="851" t="s">
        <v>435</v>
      </c>
      <c r="K80" s="852"/>
    </row>
    <row r="81" spans="1:11">
      <c r="A81" s="383">
        <v>31</v>
      </c>
      <c r="B81" s="384" t="s">
        <v>436</v>
      </c>
      <c r="C81" s="385">
        <v>171492</v>
      </c>
      <c r="D81" s="385">
        <v>147457</v>
      </c>
      <c r="E81" s="385">
        <v>94185</v>
      </c>
      <c r="F81" s="385">
        <v>199292</v>
      </c>
      <c r="G81" s="386">
        <v>16.920000000000002</v>
      </c>
      <c r="H81" s="386">
        <v>35.82</v>
      </c>
      <c r="I81" s="385">
        <v>40016</v>
      </c>
      <c r="J81" s="849" t="s">
        <v>437</v>
      </c>
      <c r="K81" s="850"/>
    </row>
    <row r="82" spans="1:11">
      <c r="A82" s="387">
        <v>3100</v>
      </c>
      <c r="B82" s="388" t="s">
        <v>436</v>
      </c>
      <c r="C82" s="389">
        <v>171492</v>
      </c>
      <c r="D82" s="389">
        <v>147457</v>
      </c>
      <c r="E82" s="389">
        <v>94185</v>
      </c>
      <c r="F82" s="389">
        <v>199292</v>
      </c>
      <c r="G82" s="390">
        <v>16.920000000000002</v>
      </c>
      <c r="H82" s="390">
        <v>35.82</v>
      </c>
      <c r="I82" s="389">
        <v>40016</v>
      </c>
      <c r="J82" s="851" t="s">
        <v>438</v>
      </c>
      <c r="K82" s="852"/>
    </row>
    <row r="83" spans="1:11">
      <c r="A83" s="383">
        <v>32</v>
      </c>
      <c r="B83" s="384" t="s">
        <v>439</v>
      </c>
      <c r="C83" s="385">
        <v>10956</v>
      </c>
      <c r="D83" s="385">
        <v>8749</v>
      </c>
      <c r="E83" s="385">
        <v>129864</v>
      </c>
      <c r="F83" s="385">
        <v>231541</v>
      </c>
      <c r="G83" s="386">
        <v>4.09</v>
      </c>
      <c r="H83" s="386">
        <v>39.82</v>
      </c>
      <c r="I83" s="385">
        <v>49712</v>
      </c>
      <c r="J83" s="849" t="s">
        <v>440</v>
      </c>
      <c r="K83" s="850"/>
    </row>
    <row r="84" spans="1:11">
      <c r="A84" s="387">
        <v>3250</v>
      </c>
      <c r="B84" s="388" t="s">
        <v>441</v>
      </c>
      <c r="C84" s="389">
        <v>8715</v>
      </c>
      <c r="D84" s="389">
        <v>5004</v>
      </c>
      <c r="E84" s="389">
        <v>174958</v>
      </c>
      <c r="F84" s="389">
        <v>298243</v>
      </c>
      <c r="G84" s="390">
        <v>1.6</v>
      </c>
      <c r="H84" s="390">
        <v>39.74</v>
      </c>
      <c r="I84" s="389">
        <v>53234</v>
      </c>
      <c r="J84" s="851" t="s">
        <v>442</v>
      </c>
      <c r="K84" s="852"/>
    </row>
    <row r="85" spans="1:11">
      <c r="A85" s="391">
        <v>3290</v>
      </c>
      <c r="B85" s="392" t="s">
        <v>443</v>
      </c>
      <c r="C85" s="385">
        <v>2241</v>
      </c>
      <c r="D85" s="385">
        <v>3745</v>
      </c>
      <c r="E85" s="385">
        <v>78171</v>
      </c>
      <c r="F85" s="385">
        <v>155078</v>
      </c>
      <c r="G85" s="386">
        <v>9.57</v>
      </c>
      <c r="H85" s="386">
        <v>40.020000000000003</v>
      </c>
      <c r="I85" s="385">
        <v>45675</v>
      </c>
      <c r="J85" s="845" t="s">
        <v>444</v>
      </c>
      <c r="K85" s="846"/>
    </row>
    <row r="86" spans="1:11">
      <c r="A86" s="393">
        <v>33</v>
      </c>
      <c r="B86" s="394" t="s">
        <v>445</v>
      </c>
      <c r="C86" s="389">
        <v>762035</v>
      </c>
      <c r="D86" s="389">
        <v>145349</v>
      </c>
      <c r="E86" s="389">
        <v>378743</v>
      </c>
      <c r="F86" s="389">
        <v>595016</v>
      </c>
      <c r="G86" s="390">
        <v>18.010000000000002</v>
      </c>
      <c r="H86" s="390">
        <v>18.34</v>
      </c>
      <c r="I86" s="389">
        <v>59569</v>
      </c>
      <c r="J86" s="843" t="s">
        <v>446</v>
      </c>
      <c r="K86" s="844"/>
    </row>
    <row r="87" spans="1:11">
      <c r="A87" s="391">
        <v>3311</v>
      </c>
      <c r="B87" s="392" t="s">
        <v>447</v>
      </c>
      <c r="C87" s="385">
        <v>4115</v>
      </c>
      <c r="D87" s="385">
        <v>2747</v>
      </c>
      <c r="E87" s="385">
        <v>71040</v>
      </c>
      <c r="F87" s="385">
        <v>93600</v>
      </c>
      <c r="G87" s="386">
        <v>16.670000000000002</v>
      </c>
      <c r="H87" s="386">
        <v>7.44</v>
      </c>
      <c r="I87" s="385">
        <v>28320</v>
      </c>
      <c r="J87" s="845" t="s">
        <v>449</v>
      </c>
      <c r="K87" s="846"/>
    </row>
    <row r="88" spans="1:11" ht="31.5" customHeight="1">
      <c r="A88" s="387">
        <v>3315</v>
      </c>
      <c r="B88" s="388" t="s">
        <v>452</v>
      </c>
      <c r="C88" s="389">
        <v>757920</v>
      </c>
      <c r="D88" s="389">
        <v>142602</v>
      </c>
      <c r="E88" s="389">
        <v>391482</v>
      </c>
      <c r="F88" s="389">
        <v>615774</v>
      </c>
      <c r="G88" s="390">
        <v>18.02</v>
      </c>
      <c r="H88" s="390">
        <v>18.41</v>
      </c>
      <c r="I88" s="389">
        <v>60863</v>
      </c>
      <c r="J88" s="851" t="s">
        <v>453</v>
      </c>
      <c r="K88" s="852"/>
    </row>
    <row r="89" spans="1:11" ht="15.75">
      <c r="A89" s="397" t="s">
        <v>454</v>
      </c>
      <c r="B89" s="398" t="s">
        <v>455</v>
      </c>
      <c r="C89" s="385">
        <v>11244046</v>
      </c>
      <c r="D89" s="385">
        <v>1431634</v>
      </c>
      <c r="E89" s="385">
        <v>2957426</v>
      </c>
      <c r="F89" s="385">
        <v>6365191</v>
      </c>
      <c r="G89" s="386">
        <v>2.5</v>
      </c>
      <c r="H89" s="386">
        <v>51.03</v>
      </c>
      <c r="I89" s="385">
        <v>323460</v>
      </c>
      <c r="J89" s="857" t="s">
        <v>456</v>
      </c>
      <c r="K89" s="858"/>
    </row>
    <row r="90" spans="1:11">
      <c r="A90" s="393">
        <v>35</v>
      </c>
      <c r="B90" s="394" t="s">
        <v>455</v>
      </c>
      <c r="C90" s="389">
        <v>11244046</v>
      </c>
      <c r="D90" s="389">
        <v>1431634</v>
      </c>
      <c r="E90" s="389">
        <v>2957426</v>
      </c>
      <c r="F90" s="389">
        <v>6365191</v>
      </c>
      <c r="G90" s="390">
        <v>2.5</v>
      </c>
      <c r="H90" s="390">
        <v>51.03</v>
      </c>
      <c r="I90" s="389">
        <v>323460</v>
      </c>
      <c r="J90" s="843" t="s">
        <v>457</v>
      </c>
      <c r="K90" s="844"/>
    </row>
    <row r="91" spans="1:11" ht="15.75">
      <c r="A91" s="397" t="s">
        <v>458</v>
      </c>
      <c r="B91" s="398" t="s">
        <v>459</v>
      </c>
      <c r="C91" s="385">
        <v>251538</v>
      </c>
      <c r="D91" s="385">
        <v>166783</v>
      </c>
      <c r="E91" s="385">
        <v>189061</v>
      </c>
      <c r="F91" s="385">
        <v>320956</v>
      </c>
      <c r="G91" s="386">
        <v>22.07</v>
      </c>
      <c r="H91" s="386">
        <v>19.03</v>
      </c>
      <c r="I91" s="385">
        <v>69901</v>
      </c>
      <c r="J91" s="857" t="s">
        <v>460</v>
      </c>
      <c r="K91" s="858"/>
    </row>
    <row r="92" spans="1:11">
      <c r="A92" s="393">
        <v>37</v>
      </c>
      <c r="B92" s="394" t="s">
        <v>461</v>
      </c>
      <c r="C92" s="389">
        <v>35593</v>
      </c>
      <c r="D92" s="389">
        <v>38373</v>
      </c>
      <c r="E92" s="389">
        <v>121236</v>
      </c>
      <c r="F92" s="389">
        <v>231594</v>
      </c>
      <c r="G92" s="390">
        <v>40.909999999999997</v>
      </c>
      <c r="H92" s="390">
        <v>6.74</v>
      </c>
      <c r="I92" s="389">
        <v>57445</v>
      </c>
      <c r="J92" s="843" t="s">
        <v>462</v>
      </c>
      <c r="K92" s="844"/>
    </row>
    <row r="93" spans="1:11">
      <c r="A93" s="391">
        <v>3700</v>
      </c>
      <c r="B93" s="392" t="s">
        <v>461</v>
      </c>
      <c r="C93" s="385">
        <v>35593</v>
      </c>
      <c r="D93" s="385">
        <v>38373</v>
      </c>
      <c r="E93" s="385">
        <v>121236</v>
      </c>
      <c r="F93" s="385">
        <v>231594</v>
      </c>
      <c r="G93" s="386">
        <v>40.909999999999997</v>
      </c>
      <c r="H93" s="386">
        <v>6.74</v>
      </c>
      <c r="I93" s="385">
        <v>57445</v>
      </c>
      <c r="J93" s="845" t="s">
        <v>462</v>
      </c>
      <c r="K93" s="846"/>
    </row>
    <row r="94" spans="1:11">
      <c r="A94" s="393">
        <v>38</v>
      </c>
      <c r="B94" s="394" t="s">
        <v>463</v>
      </c>
      <c r="C94" s="389">
        <v>210113</v>
      </c>
      <c r="D94" s="389">
        <v>114117</v>
      </c>
      <c r="E94" s="389">
        <v>231852</v>
      </c>
      <c r="F94" s="389">
        <v>379860</v>
      </c>
      <c r="G94" s="390">
        <v>16.940000000000001</v>
      </c>
      <c r="H94" s="390">
        <v>22.02</v>
      </c>
      <c r="I94" s="389">
        <v>76435</v>
      </c>
      <c r="J94" s="843" t="s">
        <v>464</v>
      </c>
      <c r="K94" s="844"/>
    </row>
    <row r="95" spans="1:11">
      <c r="A95" s="391">
        <v>3811</v>
      </c>
      <c r="B95" s="392" t="s">
        <v>619</v>
      </c>
      <c r="C95" s="385">
        <v>34660</v>
      </c>
      <c r="D95" s="385">
        <v>14276</v>
      </c>
      <c r="E95" s="385">
        <v>101881</v>
      </c>
      <c r="F95" s="385">
        <v>114713</v>
      </c>
      <c r="G95" s="386">
        <v>8.23</v>
      </c>
      <c r="H95" s="386">
        <v>2.95</v>
      </c>
      <c r="I95" s="385">
        <v>28438</v>
      </c>
      <c r="J95" s="845" t="s">
        <v>727</v>
      </c>
      <c r="K95" s="846"/>
    </row>
    <row r="96" spans="1:11">
      <c r="A96" s="387">
        <v>3821</v>
      </c>
      <c r="B96" s="388" t="s">
        <v>465</v>
      </c>
      <c r="C96" s="389">
        <v>98843</v>
      </c>
      <c r="D96" s="389">
        <v>69230</v>
      </c>
      <c r="E96" s="389">
        <v>314423</v>
      </c>
      <c r="F96" s="389">
        <v>512726</v>
      </c>
      <c r="G96" s="390">
        <v>23.66</v>
      </c>
      <c r="H96" s="390">
        <v>15.02</v>
      </c>
      <c r="I96" s="389">
        <v>124964</v>
      </c>
      <c r="J96" s="851" t="s">
        <v>466</v>
      </c>
      <c r="K96" s="852"/>
    </row>
    <row r="97" spans="1:11">
      <c r="A97" s="391">
        <v>3822</v>
      </c>
      <c r="B97" s="392" t="s">
        <v>467</v>
      </c>
      <c r="C97" s="385">
        <v>38658</v>
      </c>
      <c r="D97" s="385">
        <v>18991</v>
      </c>
      <c r="E97" s="385">
        <v>236734</v>
      </c>
      <c r="F97" s="385">
        <v>309068</v>
      </c>
      <c r="G97" s="386">
        <v>14.86</v>
      </c>
      <c r="H97" s="386">
        <v>8.5399999999999991</v>
      </c>
      <c r="I97" s="385">
        <v>70079</v>
      </c>
      <c r="J97" s="845" t="s">
        <v>468</v>
      </c>
      <c r="K97" s="846"/>
    </row>
    <row r="98" spans="1:11">
      <c r="A98" s="387">
        <v>3830</v>
      </c>
      <c r="B98" s="388" t="s">
        <v>469</v>
      </c>
      <c r="C98" s="389">
        <v>37952</v>
      </c>
      <c r="D98" s="389">
        <v>11620</v>
      </c>
      <c r="E98" s="389">
        <v>342141</v>
      </c>
      <c r="F98" s="389">
        <v>855434</v>
      </c>
      <c r="G98" s="390">
        <v>8.27</v>
      </c>
      <c r="H98" s="390">
        <v>51.73</v>
      </c>
      <c r="I98" s="389">
        <v>70000</v>
      </c>
      <c r="J98" s="851" t="s">
        <v>470</v>
      </c>
      <c r="K98" s="852"/>
    </row>
    <row r="99" spans="1:11">
      <c r="A99" s="383">
        <v>39</v>
      </c>
      <c r="B99" s="384" t="s">
        <v>471</v>
      </c>
      <c r="C99" s="385">
        <v>5832</v>
      </c>
      <c r="D99" s="385">
        <v>14293</v>
      </c>
      <c r="E99" s="385">
        <v>107501</v>
      </c>
      <c r="F99" s="385">
        <v>196726</v>
      </c>
      <c r="G99" s="386">
        <v>21.57</v>
      </c>
      <c r="H99" s="386">
        <v>23.78</v>
      </c>
      <c r="I99" s="385">
        <v>63526</v>
      </c>
      <c r="J99" s="849" t="s">
        <v>472</v>
      </c>
      <c r="K99" s="850"/>
    </row>
    <row r="100" spans="1:11">
      <c r="A100" s="373">
        <v>3900</v>
      </c>
      <c r="B100" s="374" t="s">
        <v>471</v>
      </c>
      <c r="C100" s="375">
        <v>5832</v>
      </c>
      <c r="D100" s="375">
        <v>14293</v>
      </c>
      <c r="E100" s="375">
        <v>107501</v>
      </c>
      <c r="F100" s="375">
        <v>196726</v>
      </c>
      <c r="G100" s="400">
        <v>21.57</v>
      </c>
      <c r="H100" s="400">
        <v>23.78</v>
      </c>
      <c r="I100" s="375">
        <v>63526</v>
      </c>
      <c r="J100" s="814" t="s">
        <v>472</v>
      </c>
      <c r="K100" s="815"/>
    </row>
    <row r="101" spans="1:11" ht="27" customHeight="1">
      <c r="A101" s="855" t="s">
        <v>473</v>
      </c>
      <c r="B101" s="856"/>
      <c r="C101" s="401">
        <v>163104230</v>
      </c>
      <c r="D101" s="401">
        <v>21463958</v>
      </c>
      <c r="E101" s="401">
        <v>1460839</v>
      </c>
      <c r="F101" s="401">
        <v>2210444</v>
      </c>
      <c r="G101" s="402">
        <v>7.49</v>
      </c>
      <c r="H101" s="402">
        <v>26.42</v>
      </c>
      <c r="I101" s="401">
        <v>153162</v>
      </c>
      <c r="J101" s="859" t="s">
        <v>474</v>
      </c>
      <c r="K101" s="860"/>
    </row>
    <row r="102" spans="1:11" ht="15.6" customHeight="1">
      <c r="A102" s="692" t="s">
        <v>777</v>
      </c>
      <c r="B102" s="692"/>
      <c r="C102" s="692"/>
      <c r="D102" s="692"/>
      <c r="E102" s="692"/>
      <c r="F102" s="693" t="s">
        <v>778</v>
      </c>
      <c r="G102" s="693"/>
      <c r="H102" s="693"/>
      <c r="I102" s="693"/>
      <c r="J102" s="693"/>
    </row>
    <row r="167" spans="3:9" ht="15.75" thickBot="1"/>
    <row r="168" spans="3:9" ht="16.5" thickTop="1" thickBot="1">
      <c r="C168" s="16" t="s">
        <v>735</v>
      </c>
      <c r="D168" s="16" t="s">
        <v>736</v>
      </c>
      <c r="E168" s="16" t="s">
        <v>737</v>
      </c>
      <c r="F168" s="16" t="s">
        <v>738</v>
      </c>
      <c r="G168" s="93" t="s">
        <v>739</v>
      </c>
      <c r="H168" s="93" t="s">
        <v>740</v>
      </c>
      <c r="I168" s="16" t="s">
        <v>741</v>
      </c>
    </row>
    <row r="169" spans="3:9" ht="16.5" thickTop="1" thickBot="1">
      <c r="C169" s="14" t="s">
        <v>742</v>
      </c>
      <c r="D169" s="14" t="s">
        <v>743</v>
      </c>
      <c r="E169" s="14" t="s">
        <v>744</v>
      </c>
      <c r="F169" s="14" t="s">
        <v>745</v>
      </c>
      <c r="G169" s="95" t="s">
        <v>746</v>
      </c>
      <c r="H169" s="95" t="s">
        <v>747</v>
      </c>
      <c r="I169" s="14" t="s">
        <v>748</v>
      </c>
    </row>
    <row r="170" spans="3:9" ht="16.5" thickTop="1" thickBot="1">
      <c r="C170" s="16" t="s">
        <v>749</v>
      </c>
      <c r="D170" s="16" t="s">
        <v>750</v>
      </c>
      <c r="E170" s="16" t="s">
        <v>751</v>
      </c>
      <c r="F170" s="16" t="s">
        <v>752</v>
      </c>
      <c r="G170" s="93" t="s">
        <v>753</v>
      </c>
      <c r="H170" s="93" t="s">
        <v>754</v>
      </c>
      <c r="I170" s="16" t="s">
        <v>755</v>
      </c>
    </row>
    <row r="171" spans="3:9" ht="16.5" thickTop="1" thickBot="1">
      <c r="C171" s="14" t="s">
        <v>756</v>
      </c>
      <c r="D171" s="14" t="s">
        <v>757</v>
      </c>
      <c r="E171" s="14" t="s">
        <v>758</v>
      </c>
      <c r="F171" s="14" t="s">
        <v>759</v>
      </c>
      <c r="G171" s="95" t="s">
        <v>760</v>
      </c>
      <c r="H171" s="95" t="s">
        <v>761</v>
      </c>
      <c r="I171" s="14" t="s">
        <v>762</v>
      </c>
    </row>
    <row r="172" spans="3:9" ht="16.5" thickTop="1" thickBot="1">
      <c r="C172" s="16" t="s">
        <v>763</v>
      </c>
      <c r="D172" s="16" t="s">
        <v>764</v>
      </c>
      <c r="E172" s="16" t="s">
        <v>765</v>
      </c>
      <c r="F172" s="16" t="s">
        <v>766</v>
      </c>
      <c r="G172" s="93" t="s">
        <v>767</v>
      </c>
      <c r="H172" s="93" t="s">
        <v>768</v>
      </c>
      <c r="I172" s="16" t="s">
        <v>769</v>
      </c>
    </row>
    <row r="173" spans="3:9" ht="16.5" thickTop="1" thickBot="1">
      <c r="C173" s="14" t="s">
        <v>763</v>
      </c>
      <c r="D173" s="14" t="s">
        <v>764</v>
      </c>
      <c r="E173" s="14" t="s">
        <v>765</v>
      </c>
      <c r="F173" s="14" t="s">
        <v>766</v>
      </c>
      <c r="G173" s="95" t="s">
        <v>767</v>
      </c>
      <c r="H173" s="95" t="s">
        <v>768</v>
      </c>
      <c r="I173" s="14" t="s">
        <v>769</v>
      </c>
    </row>
    <row r="174" spans="3:9" ht="16.5" thickTop="1" thickBot="1">
      <c r="C174" s="49" t="s">
        <v>770</v>
      </c>
      <c r="D174" s="49" t="s">
        <v>771</v>
      </c>
      <c r="E174" s="49" t="s">
        <v>772</v>
      </c>
      <c r="F174" s="49" t="s">
        <v>773</v>
      </c>
      <c r="G174" s="378" t="s">
        <v>774</v>
      </c>
      <c r="H174" s="378" t="s">
        <v>775</v>
      </c>
      <c r="I174" s="49" t="s">
        <v>776</v>
      </c>
    </row>
    <row r="175" spans="3:9" ht="15.75" thickTop="1"/>
  </sheetData>
  <mergeCells count="115">
    <mergeCell ref="A101:B101"/>
    <mergeCell ref="J35:K35"/>
    <mergeCell ref="J61:K61"/>
    <mergeCell ref="J82:K82"/>
    <mergeCell ref="J89:K89"/>
    <mergeCell ref="J90:K90"/>
    <mergeCell ref="J91:K91"/>
    <mergeCell ref="J92:K92"/>
    <mergeCell ref="J93:K93"/>
    <mergeCell ref="J94:K94"/>
    <mergeCell ref="J95:K95"/>
    <mergeCell ref="J96:K96"/>
    <mergeCell ref="J97:K97"/>
    <mergeCell ref="J98:K98"/>
    <mergeCell ref="J99:K99"/>
    <mergeCell ref="J100:K100"/>
    <mergeCell ref="J101:K101"/>
    <mergeCell ref="J85:K85"/>
    <mergeCell ref="J86:K86"/>
    <mergeCell ref="J87:K87"/>
    <mergeCell ref="J88:K88"/>
    <mergeCell ref="J79:K79"/>
    <mergeCell ref="J80:K80"/>
    <mergeCell ref="J81:K81"/>
    <mergeCell ref="J83:K83"/>
    <mergeCell ref="J84:K84"/>
    <mergeCell ref="J73:K73"/>
    <mergeCell ref="J74:K74"/>
    <mergeCell ref="J75:K75"/>
    <mergeCell ref="J76:K76"/>
    <mergeCell ref="J77:K77"/>
    <mergeCell ref="J78:K78"/>
    <mergeCell ref="J67:K67"/>
    <mergeCell ref="J68:K68"/>
    <mergeCell ref="J69:K69"/>
    <mergeCell ref="J70:K70"/>
    <mergeCell ref="J71:K71"/>
    <mergeCell ref="J72:K72"/>
    <mergeCell ref="J63:K63"/>
    <mergeCell ref="J64:K64"/>
    <mergeCell ref="J65:K65"/>
    <mergeCell ref="J66:K66"/>
    <mergeCell ref="J47:K47"/>
    <mergeCell ref="J48:K48"/>
    <mergeCell ref="J49:K49"/>
    <mergeCell ref="J50:K50"/>
    <mergeCell ref="J57:K57"/>
    <mergeCell ref="J58:K58"/>
    <mergeCell ref="J59:K59"/>
    <mergeCell ref="J60:K60"/>
    <mergeCell ref="J62:K62"/>
    <mergeCell ref="J51:K51"/>
    <mergeCell ref="J52:K52"/>
    <mergeCell ref="J53:K53"/>
    <mergeCell ref="J54:K54"/>
    <mergeCell ref="J55:K55"/>
    <mergeCell ref="J56:K56"/>
    <mergeCell ref="J41:K41"/>
    <mergeCell ref="J42:K42"/>
    <mergeCell ref="J43:K43"/>
    <mergeCell ref="J44:K44"/>
    <mergeCell ref="J45:K45"/>
    <mergeCell ref="J46:K46"/>
    <mergeCell ref="J34:K34"/>
    <mergeCell ref="J36:K36"/>
    <mergeCell ref="J37:K37"/>
    <mergeCell ref="J38:K38"/>
    <mergeCell ref="J39:K39"/>
    <mergeCell ref="J40:K40"/>
    <mergeCell ref="J28:K28"/>
    <mergeCell ref="J29:K29"/>
    <mergeCell ref="J30:K30"/>
    <mergeCell ref="J31:K31"/>
    <mergeCell ref="J32:K32"/>
    <mergeCell ref="J33:K33"/>
    <mergeCell ref="J21:K21"/>
    <mergeCell ref="J23:K23"/>
    <mergeCell ref="J24:K24"/>
    <mergeCell ref="J25:K25"/>
    <mergeCell ref="J26:K26"/>
    <mergeCell ref="J27:K27"/>
    <mergeCell ref="J15:K15"/>
    <mergeCell ref="J16:K16"/>
    <mergeCell ref="J17:K17"/>
    <mergeCell ref="J18:K18"/>
    <mergeCell ref="J19:K19"/>
    <mergeCell ref="J20:K20"/>
    <mergeCell ref="J11:K11"/>
    <mergeCell ref="J12:K12"/>
    <mergeCell ref="J13:K13"/>
    <mergeCell ref="J14:K14"/>
    <mergeCell ref="A102:E102"/>
    <mergeCell ref="F102:J102"/>
    <mergeCell ref="H7:H8"/>
    <mergeCell ref="I7:I8"/>
    <mergeCell ref="J7:K10"/>
    <mergeCell ref="A2:K2"/>
    <mergeCell ref="A3:K3"/>
    <mergeCell ref="A4:K4"/>
    <mergeCell ref="A5:K5"/>
    <mergeCell ref="A6:B6"/>
    <mergeCell ref="C6:I6"/>
    <mergeCell ref="C8:D8"/>
    <mergeCell ref="A9:A10"/>
    <mergeCell ref="E9:E10"/>
    <mergeCell ref="F9:F10"/>
    <mergeCell ref="G9:G10"/>
    <mergeCell ref="H9:H10"/>
    <mergeCell ref="I9:I10"/>
    <mergeCell ref="A7:A8"/>
    <mergeCell ref="B7:B10"/>
    <mergeCell ref="C7:D7"/>
    <mergeCell ref="E7:E8"/>
    <mergeCell ref="F7:F8"/>
    <mergeCell ref="G7:G8"/>
  </mergeCells>
  <printOptions horizontalCentered="1"/>
  <pageMargins left="0" right="0" top="0.19685039370078741" bottom="0" header="0.31496062992125984" footer="0.31496062992125984"/>
  <pageSetup paperSize="9" scale="65" orientation="landscape" r:id="rId1"/>
  <rowBreaks count="1" manualBreakCount="1">
    <brk id="76" max="10" man="1"/>
  </rowBreaks>
  <ignoredErrors>
    <ignoredError sqref="A63:B79 A91:B101 A13:B21 A12:B12 A23:B49 A50:B50 A51:B62 A80:B90"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4506668294322"/>
  </sheetPr>
  <dimension ref="A1:A4"/>
  <sheetViews>
    <sheetView tabSelected="1" view="pageBreakPreview" zoomScaleNormal="100" zoomScaleSheetLayoutView="100" workbookViewId="0">
      <selection activeCell="I3" sqref="I3"/>
    </sheetView>
  </sheetViews>
  <sheetFormatPr defaultColWidth="8.88671875" defaultRowHeight="12.75"/>
  <cols>
    <col min="1" max="1" width="63.109375" style="1" customWidth="1"/>
    <col min="2" max="16384" width="8.88671875" style="1"/>
  </cols>
  <sheetData>
    <row r="1" spans="1:1" ht="229.5" customHeight="1">
      <c r="A1" s="2" t="s">
        <v>638</v>
      </c>
    </row>
    <row r="3" spans="1:1" ht="24.75" customHeight="1"/>
    <row r="4" spans="1:1" ht="18.75" customHeight="1"/>
  </sheetData>
  <printOptions horizontalCentered="1" verticalCentered="1"/>
  <pageMargins left="0.69930555555555596" right="0.69930555555555596" top="0.75" bottom="0.75" header="0.3" footer="0.3"/>
  <pageSetup paperSize="9" orientation="landscape" r:id="rId1"/>
  <rowBreaks count="1" manualBreakCount="1">
    <brk id="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4506668294322"/>
  </sheetPr>
  <dimension ref="A1:M102"/>
  <sheetViews>
    <sheetView tabSelected="1" view="pageBreakPreview" zoomScaleNormal="100" zoomScaleSheetLayoutView="100" workbookViewId="0">
      <selection activeCell="I3" sqref="I3"/>
    </sheetView>
  </sheetViews>
  <sheetFormatPr defaultColWidth="8.88671875" defaultRowHeight="15.75"/>
  <cols>
    <col min="1" max="1" width="5.77734375" style="53" customWidth="1"/>
    <col min="2" max="2" width="40.6640625" style="31" customWidth="1"/>
    <col min="3" max="3" width="6.77734375" style="78" customWidth="1"/>
    <col min="4" max="5" width="6.77734375" style="32" customWidth="1"/>
    <col min="6" max="6" width="6.77734375" style="78" customWidth="1"/>
    <col min="7" max="8" width="6.77734375" style="32" customWidth="1"/>
    <col min="9" max="9" width="6.77734375" style="78" customWidth="1"/>
    <col min="10" max="11" width="6.77734375" style="32" customWidth="1"/>
    <col min="12" max="12" width="40.6640625" style="33" customWidth="1"/>
    <col min="13" max="13" width="5.77734375" style="33" customWidth="1"/>
    <col min="14" max="16384" width="8.88671875" style="33"/>
  </cols>
  <sheetData>
    <row r="1" spans="1:13" s="29" customFormat="1" ht="15">
      <c r="A1" s="875"/>
      <c r="B1" s="875"/>
      <c r="C1" s="875"/>
      <c r="D1" s="875"/>
      <c r="E1" s="875"/>
      <c r="F1" s="875"/>
      <c r="G1" s="875"/>
      <c r="H1" s="875"/>
      <c r="I1" s="875"/>
      <c r="J1" s="875"/>
      <c r="K1" s="875"/>
      <c r="L1" s="875"/>
      <c r="M1" s="875"/>
    </row>
    <row r="2" spans="1:13" customFormat="1" ht="20.25">
      <c r="A2" s="679" t="s">
        <v>639</v>
      </c>
      <c r="B2" s="679"/>
      <c r="C2" s="679"/>
      <c r="D2" s="679"/>
      <c r="E2" s="679"/>
      <c r="F2" s="679"/>
      <c r="G2" s="679"/>
      <c r="H2" s="679"/>
      <c r="I2" s="679"/>
      <c r="J2" s="679"/>
      <c r="K2" s="679"/>
      <c r="L2" s="679"/>
      <c r="M2" s="679"/>
    </row>
    <row r="3" spans="1:13" customFormat="1" ht="20.25">
      <c r="A3" s="679" t="s">
        <v>271</v>
      </c>
      <c r="B3" s="679"/>
      <c r="C3" s="679"/>
      <c r="D3" s="679"/>
      <c r="E3" s="679"/>
      <c r="F3" s="679"/>
      <c r="G3" s="679"/>
      <c r="H3" s="679"/>
      <c r="I3" s="679"/>
      <c r="J3" s="679"/>
      <c r="K3" s="679"/>
      <c r="L3" s="679"/>
      <c r="M3" s="679"/>
    </row>
    <row r="4" spans="1:13" customFormat="1">
      <c r="A4" s="751" t="s">
        <v>640</v>
      </c>
      <c r="B4" s="751"/>
      <c r="C4" s="751"/>
      <c r="D4" s="751"/>
      <c r="E4" s="751"/>
      <c r="F4" s="751"/>
      <c r="G4" s="751"/>
      <c r="H4" s="751"/>
      <c r="I4" s="751"/>
      <c r="J4" s="751"/>
      <c r="K4" s="751"/>
      <c r="L4" s="751"/>
      <c r="M4" s="751"/>
    </row>
    <row r="5" spans="1:13" customFormat="1">
      <c r="A5" s="751" t="s">
        <v>273</v>
      </c>
      <c r="B5" s="751"/>
      <c r="C5" s="751"/>
      <c r="D5" s="751"/>
      <c r="E5" s="751"/>
      <c r="F5" s="751"/>
      <c r="G5" s="751"/>
      <c r="H5" s="751"/>
      <c r="I5" s="751"/>
      <c r="J5" s="751"/>
      <c r="K5" s="751"/>
      <c r="L5" s="751"/>
      <c r="M5" s="751"/>
    </row>
    <row r="6" spans="1:13">
      <c r="A6" s="778" t="s">
        <v>641</v>
      </c>
      <c r="B6" s="778"/>
      <c r="C6" s="779">
        <v>2020</v>
      </c>
      <c r="D6" s="779"/>
      <c r="E6" s="779"/>
      <c r="F6" s="779"/>
      <c r="G6" s="779"/>
      <c r="H6" s="779"/>
      <c r="I6" s="779"/>
      <c r="J6" s="779"/>
      <c r="K6" s="779"/>
      <c r="L6" s="84"/>
      <c r="M6" s="41" t="s">
        <v>642</v>
      </c>
    </row>
    <row r="7" spans="1:13" ht="15">
      <c r="A7" s="727" t="s">
        <v>276</v>
      </c>
      <c r="B7" s="801" t="s">
        <v>277</v>
      </c>
      <c r="C7" s="876" t="s">
        <v>474</v>
      </c>
      <c r="D7" s="876"/>
      <c r="E7" s="876"/>
      <c r="F7" s="876" t="s">
        <v>487</v>
      </c>
      <c r="G7" s="876"/>
      <c r="H7" s="876"/>
      <c r="I7" s="876" t="s">
        <v>488</v>
      </c>
      <c r="J7" s="876"/>
      <c r="K7" s="876"/>
      <c r="L7" s="810" t="s">
        <v>484</v>
      </c>
      <c r="M7" s="810"/>
    </row>
    <row r="8" spans="1:13" ht="15">
      <c r="A8" s="728"/>
      <c r="B8" s="802"/>
      <c r="C8" s="877" t="s">
        <v>473</v>
      </c>
      <c r="D8" s="877"/>
      <c r="E8" s="877"/>
      <c r="F8" s="877" t="s">
        <v>489</v>
      </c>
      <c r="G8" s="877"/>
      <c r="H8" s="877"/>
      <c r="I8" s="877" t="s">
        <v>490</v>
      </c>
      <c r="J8" s="877"/>
      <c r="K8" s="877"/>
      <c r="L8" s="869"/>
      <c r="M8" s="869"/>
    </row>
    <row r="9" spans="1:13" ht="15">
      <c r="A9" s="728"/>
      <c r="B9" s="802"/>
      <c r="C9" s="79" t="s">
        <v>474</v>
      </c>
      <c r="D9" s="79" t="s">
        <v>643</v>
      </c>
      <c r="E9" s="79" t="s">
        <v>644</v>
      </c>
      <c r="F9" s="79" t="s">
        <v>474</v>
      </c>
      <c r="G9" s="79" t="s">
        <v>643</v>
      </c>
      <c r="H9" s="79" t="s">
        <v>644</v>
      </c>
      <c r="I9" s="79" t="s">
        <v>474</v>
      </c>
      <c r="J9" s="79" t="s">
        <v>643</v>
      </c>
      <c r="K9" s="79" t="s">
        <v>644</v>
      </c>
      <c r="L9" s="869"/>
      <c r="M9" s="869"/>
    </row>
    <row r="10" spans="1:13" ht="15">
      <c r="A10" s="729"/>
      <c r="B10" s="803"/>
      <c r="C10" s="76" t="s">
        <v>473</v>
      </c>
      <c r="D10" s="80" t="s">
        <v>645</v>
      </c>
      <c r="E10" s="80" t="s">
        <v>646</v>
      </c>
      <c r="F10" s="76" t="s">
        <v>473</v>
      </c>
      <c r="G10" s="80" t="s">
        <v>645</v>
      </c>
      <c r="H10" s="80" t="s">
        <v>646</v>
      </c>
      <c r="I10" s="76" t="s">
        <v>473</v>
      </c>
      <c r="J10" s="80" t="s">
        <v>645</v>
      </c>
      <c r="K10" s="80" t="s">
        <v>646</v>
      </c>
      <c r="L10" s="870"/>
      <c r="M10" s="870"/>
    </row>
    <row r="11" spans="1:13" s="3" customFormat="1">
      <c r="A11" s="403" t="s">
        <v>287</v>
      </c>
      <c r="B11" s="404" t="s">
        <v>288</v>
      </c>
      <c r="C11" s="405">
        <v>32445</v>
      </c>
      <c r="D11" s="406">
        <v>2502</v>
      </c>
      <c r="E11" s="406">
        <v>29943</v>
      </c>
      <c r="F11" s="405">
        <v>27493</v>
      </c>
      <c r="G11" s="406">
        <v>1331</v>
      </c>
      <c r="H11" s="406">
        <v>26162</v>
      </c>
      <c r="I11" s="405">
        <v>4952</v>
      </c>
      <c r="J11" s="406">
        <v>1171</v>
      </c>
      <c r="K11" s="406">
        <v>3781</v>
      </c>
      <c r="L11" s="878" t="s">
        <v>290</v>
      </c>
      <c r="M11" s="879"/>
    </row>
    <row r="12" spans="1:13" s="3" customFormat="1">
      <c r="A12" s="383" t="s">
        <v>291</v>
      </c>
      <c r="B12" s="384" t="s">
        <v>292</v>
      </c>
      <c r="C12" s="407">
        <v>14742</v>
      </c>
      <c r="D12" s="385">
        <v>2067</v>
      </c>
      <c r="E12" s="385">
        <v>12675</v>
      </c>
      <c r="F12" s="407">
        <v>9951</v>
      </c>
      <c r="G12" s="385">
        <v>946</v>
      </c>
      <c r="H12" s="385">
        <v>9005</v>
      </c>
      <c r="I12" s="407">
        <v>4791</v>
      </c>
      <c r="J12" s="385">
        <v>1121</v>
      </c>
      <c r="K12" s="385">
        <v>3670</v>
      </c>
      <c r="L12" s="849" t="s">
        <v>293</v>
      </c>
      <c r="M12" s="850"/>
    </row>
    <row r="13" spans="1:13" s="3" customFormat="1">
      <c r="A13" s="393" t="s">
        <v>294</v>
      </c>
      <c r="B13" s="394" t="s">
        <v>295</v>
      </c>
      <c r="C13" s="408">
        <v>1889</v>
      </c>
      <c r="D13" s="389">
        <v>60</v>
      </c>
      <c r="E13" s="389">
        <v>1829</v>
      </c>
      <c r="F13" s="408">
        <v>1857</v>
      </c>
      <c r="G13" s="389">
        <v>53</v>
      </c>
      <c r="H13" s="389">
        <v>1804</v>
      </c>
      <c r="I13" s="408">
        <v>32</v>
      </c>
      <c r="J13" s="389">
        <v>7</v>
      </c>
      <c r="K13" s="389">
        <v>25</v>
      </c>
      <c r="L13" s="843" t="s">
        <v>296</v>
      </c>
      <c r="M13" s="844"/>
    </row>
    <row r="14" spans="1:13" s="3" customFormat="1">
      <c r="A14" s="391" t="s">
        <v>297</v>
      </c>
      <c r="B14" s="392" t="s">
        <v>298</v>
      </c>
      <c r="C14" s="407">
        <v>1889</v>
      </c>
      <c r="D14" s="385">
        <v>60</v>
      </c>
      <c r="E14" s="385">
        <v>1829</v>
      </c>
      <c r="F14" s="407">
        <v>1857</v>
      </c>
      <c r="G14" s="385">
        <v>53</v>
      </c>
      <c r="H14" s="385">
        <v>1804</v>
      </c>
      <c r="I14" s="407">
        <v>32</v>
      </c>
      <c r="J14" s="385">
        <v>7</v>
      </c>
      <c r="K14" s="385">
        <v>25</v>
      </c>
      <c r="L14" s="845" t="s">
        <v>299</v>
      </c>
      <c r="M14" s="846"/>
    </row>
    <row r="15" spans="1:13" ht="13.9" customHeight="1">
      <c r="A15" s="393" t="s">
        <v>300</v>
      </c>
      <c r="B15" s="394" t="s">
        <v>301</v>
      </c>
      <c r="C15" s="408">
        <v>15814</v>
      </c>
      <c r="D15" s="389">
        <v>375</v>
      </c>
      <c r="E15" s="389">
        <v>15439</v>
      </c>
      <c r="F15" s="408">
        <v>15685</v>
      </c>
      <c r="G15" s="389">
        <v>332</v>
      </c>
      <c r="H15" s="389">
        <v>15353</v>
      </c>
      <c r="I15" s="408">
        <v>129</v>
      </c>
      <c r="J15" s="389">
        <v>43</v>
      </c>
      <c r="K15" s="389">
        <v>86</v>
      </c>
      <c r="L15" s="843" t="s">
        <v>302</v>
      </c>
      <c r="M15" s="844"/>
    </row>
    <row r="16" spans="1:13" ht="15">
      <c r="A16" s="391" t="s">
        <v>303</v>
      </c>
      <c r="B16" s="392" t="s">
        <v>304</v>
      </c>
      <c r="C16" s="407">
        <v>15814</v>
      </c>
      <c r="D16" s="385">
        <v>375</v>
      </c>
      <c r="E16" s="385">
        <v>15439</v>
      </c>
      <c r="F16" s="407">
        <v>15685</v>
      </c>
      <c r="G16" s="385">
        <v>332</v>
      </c>
      <c r="H16" s="385">
        <v>15353</v>
      </c>
      <c r="I16" s="407">
        <v>129</v>
      </c>
      <c r="J16" s="385">
        <v>43</v>
      </c>
      <c r="K16" s="385">
        <v>86</v>
      </c>
      <c r="L16" s="845" t="s">
        <v>305</v>
      </c>
      <c r="M16" s="846"/>
    </row>
    <row r="17" spans="1:13" ht="15">
      <c r="A17" s="409" t="s">
        <v>306</v>
      </c>
      <c r="B17" s="396" t="s">
        <v>307</v>
      </c>
      <c r="C17" s="408">
        <v>109321</v>
      </c>
      <c r="D17" s="389">
        <v>3018</v>
      </c>
      <c r="E17" s="389">
        <v>106303</v>
      </c>
      <c r="F17" s="408">
        <v>106964</v>
      </c>
      <c r="G17" s="389">
        <v>2527</v>
      </c>
      <c r="H17" s="389">
        <v>104437</v>
      </c>
      <c r="I17" s="408">
        <v>2357</v>
      </c>
      <c r="J17" s="389">
        <v>491</v>
      </c>
      <c r="K17" s="389">
        <v>1866</v>
      </c>
      <c r="L17" s="847" t="s">
        <v>308</v>
      </c>
      <c r="M17" s="848"/>
    </row>
    <row r="18" spans="1:13" ht="13.9" customHeight="1">
      <c r="A18" s="383" t="s">
        <v>32</v>
      </c>
      <c r="B18" s="384" t="s">
        <v>309</v>
      </c>
      <c r="C18" s="407">
        <v>11181</v>
      </c>
      <c r="D18" s="385">
        <v>476</v>
      </c>
      <c r="E18" s="385">
        <v>10705</v>
      </c>
      <c r="F18" s="407">
        <v>11146</v>
      </c>
      <c r="G18" s="385">
        <v>469</v>
      </c>
      <c r="H18" s="385">
        <v>10677</v>
      </c>
      <c r="I18" s="407">
        <v>35</v>
      </c>
      <c r="J18" s="385">
        <v>7</v>
      </c>
      <c r="K18" s="385">
        <v>28</v>
      </c>
      <c r="L18" s="849" t="s">
        <v>310</v>
      </c>
      <c r="M18" s="850"/>
    </row>
    <row r="19" spans="1:13" ht="15">
      <c r="A19" s="387" t="s">
        <v>563</v>
      </c>
      <c r="B19" s="388" t="s">
        <v>311</v>
      </c>
      <c r="C19" s="408">
        <v>108</v>
      </c>
      <c r="D19" s="389">
        <v>2</v>
      </c>
      <c r="E19" s="389">
        <v>106</v>
      </c>
      <c r="F19" s="408">
        <v>102</v>
      </c>
      <c r="G19" s="389">
        <v>0</v>
      </c>
      <c r="H19" s="389">
        <v>102</v>
      </c>
      <c r="I19" s="408">
        <v>6</v>
      </c>
      <c r="J19" s="389">
        <v>2</v>
      </c>
      <c r="K19" s="389">
        <v>4</v>
      </c>
      <c r="L19" s="851" t="s">
        <v>312</v>
      </c>
      <c r="M19" s="852"/>
    </row>
    <row r="20" spans="1:13" ht="15">
      <c r="A20" s="391" t="s">
        <v>733</v>
      </c>
      <c r="B20" s="392" t="s">
        <v>732</v>
      </c>
      <c r="C20" s="407">
        <v>31</v>
      </c>
      <c r="D20" s="385">
        <v>0</v>
      </c>
      <c r="E20" s="385">
        <v>31</v>
      </c>
      <c r="F20" s="407">
        <v>31</v>
      </c>
      <c r="G20" s="385">
        <v>0</v>
      </c>
      <c r="H20" s="385">
        <v>31</v>
      </c>
      <c r="I20" s="407">
        <v>0</v>
      </c>
      <c r="J20" s="385">
        <v>0</v>
      </c>
      <c r="K20" s="385">
        <v>0</v>
      </c>
      <c r="L20" s="845" t="s">
        <v>731</v>
      </c>
      <c r="M20" s="846"/>
    </row>
    <row r="21" spans="1:13" ht="13.9" customHeight="1">
      <c r="A21" s="387" t="s">
        <v>564</v>
      </c>
      <c r="B21" s="388" t="s">
        <v>313</v>
      </c>
      <c r="C21" s="408">
        <v>400</v>
      </c>
      <c r="D21" s="389">
        <v>21</v>
      </c>
      <c r="E21" s="389">
        <v>379</v>
      </c>
      <c r="F21" s="408">
        <v>397</v>
      </c>
      <c r="G21" s="389">
        <v>20</v>
      </c>
      <c r="H21" s="389">
        <v>377</v>
      </c>
      <c r="I21" s="408">
        <v>3</v>
      </c>
      <c r="J21" s="389">
        <v>1</v>
      </c>
      <c r="K21" s="389">
        <v>2</v>
      </c>
      <c r="L21" s="851" t="s">
        <v>314</v>
      </c>
      <c r="M21" s="852"/>
    </row>
    <row r="22" spans="1:13" ht="13.9" customHeight="1">
      <c r="A22" s="512" t="s">
        <v>734</v>
      </c>
      <c r="B22" s="513" t="s">
        <v>779</v>
      </c>
      <c r="C22" s="514">
        <v>79</v>
      </c>
      <c r="D22" s="515">
        <v>5</v>
      </c>
      <c r="E22" s="515">
        <v>74</v>
      </c>
      <c r="F22" s="514">
        <v>79</v>
      </c>
      <c r="G22" s="515">
        <v>5</v>
      </c>
      <c r="H22" s="515">
        <v>74</v>
      </c>
      <c r="I22" s="514">
        <v>0</v>
      </c>
      <c r="J22" s="515">
        <v>0</v>
      </c>
      <c r="K22" s="515">
        <v>0</v>
      </c>
      <c r="L22" s="851" t="s">
        <v>780</v>
      </c>
      <c r="M22" s="852"/>
    </row>
    <row r="23" spans="1:13" ht="13.9" customHeight="1">
      <c r="A23" s="391" t="s">
        <v>565</v>
      </c>
      <c r="B23" s="392" t="s">
        <v>315</v>
      </c>
      <c r="C23" s="407">
        <v>2915</v>
      </c>
      <c r="D23" s="385">
        <v>43</v>
      </c>
      <c r="E23" s="385">
        <v>2872</v>
      </c>
      <c r="F23" s="407">
        <v>2913</v>
      </c>
      <c r="G23" s="385">
        <v>43</v>
      </c>
      <c r="H23" s="385">
        <v>2870</v>
      </c>
      <c r="I23" s="407">
        <v>2</v>
      </c>
      <c r="J23" s="385">
        <v>0</v>
      </c>
      <c r="K23" s="385">
        <v>2</v>
      </c>
      <c r="L23" s="845" t="s">
        <v>316</v>
      </c>
      <c r="M23" s="846"/>
    </row>
    <row r="24" spans="1:13" s="3" customFormat="1" ht="13.9" customHeight="1">
      <c r="A24" s="387" t="s">
        <v>566</v>
      </c>
      <c r="B24" s="388" t="s">
        <v>317</v>
      </c>
      <c r="C24" s="408">
        <v>2235</v>
      </c>
      <c r="D24" s="389">
        <v>4</v>
      </c>
      <c r="E24" s="389">
        <v>2231</v>
      </c>
      <c r="F24" s="408">
        <v>2231</v>
      </c>
      <c r="G24" s="389">
        <v>4</v>
      </c>
      <c r="H24" s="389">
        <v>2227</v>
      </c>
      <c r="I24" s="408">
        <v>4</v>
      </c>
      <c r="J24" s="389">
        <v>0</v>
      </c>
      <c r="K24" s="389">
        <v>4</v>
      </c>
      <c r="L24" s="851" t="s">
        <v>318</v>
      </c>
      <c r="M24" s="852"/>
    </row>
    <row r="25" spans="1:13" ht="13.9" customHeight="1">
      <c r="A25" s="391" t="s">
        <v>535</v>
      </c>
      <c r="B25" s="392" t="s">
        <v>319</v>
      </c>
      <c r="C25" s="407">
        <v>4529</v>
      </c>
      <c r="D25" s="385">
        <v>372</v>
      </c>
      <c r="E25" s="385">
        <v>4157</v>
      </c>
      <c r="F25" s="407">
        <v>4521</v>
      </c>
      <c r="G25" s="385">
        <v>368</v>
      </c>
      <c r="H25" s="385">
        <v>4153</v>
      </c>
      <c r="I25" s="407">
        <v>8</v>
      </c>
      <c r="J25" s="385">
        <v>4</v>
      </c>
      <c r="K25" s="385">
        <v>4</v>
      </c>
      <c r="L25" s="845" t="s">
        <v>320</v>
      </c>
      <c r="M25" s="846"/>
    </row>
    <row r="26" spans="1:13" ht="13.9" customHeight="1">
      <c r="A26" s="387" t="s">
        <v>567</v>
      </c>
      <c r="B26" s="388" t="s">
        <v>321</v>
      </c>
      <c r="C26" s="408">
        <v>473</v>
      </c>
      <c r="D26" s="389">
        <v>8</v>
      </c>
      <c r="E26" s="389">
        <v>465</v>
      </c>
      <c r="F26" s="408">
        <v>466</v>
      </c>
      <c r="G26" s="389">
        <v>8</v>
      </c>
      <c r="H26" s="389">
        <v>458</v>
      </c>
      <c r="I26" s="408">
        <v>7</v>
      </c>
      <c r="J26" s="389">
        <v>0</v>
      </c>
      <c r="K26" s="389">
        <v>7</v>
      </c>
      <c r="L26" s="851" t="s">
        <v>323</v>
      </c>
      <c r="M26" s="852"/>
    </row>
    <row r="27" spans="1:13" s="3" customFormat="1" ht="22.15" customHeight="1">
      <c r="A27" s="391" t="s">
        <v>568</v>
      </c>
      <c r="B27" s="392" t="s">
        <v>324</v>
      </c>
      <c r="C27" s="407">
        <v>338</v>
      </c>
      <c r="D27" s="385">
        <v>16</v>
      </c>
      <c r="E27" s="385">
        <v>322</v>
      </c>
      <c r="F27" s="407">
        <v>335</v>
      </c>
      <c r="G27" s="385">
        <v>16</v>
      </c>
      <c r="H27" s="385">
        <v>319</v>
      </c>
      <c r="I27" s="407">
        <v>3</v>
      </c>
      <c r="J27" s="385">
        <v>0</v>
      </c>
      <c r="K27" s="385">
        <v>3</v>
      </c>
      <c r="L27" s="845" t="s">
        <v>326</v>
      </c>
      <c r="M27" s="846"/>
    </row>
    <row r="28" spans="1:13" ht="13.9" customHeight="1">
      <c r="A28" s="387" t="s">
        <v>569</v>
      </c>
      <c r="B28" s="388" t="s">
        <v>327</v>
      </c>
      <c r="C28" s="408">
        <v>73</v>
      </c>
      <c r="D28" s="389">
        <v>5</v>
      </c>
      <c r="E28" s="389">
        <v>68</v>
      </c>
      <c r="F28" s="408">
        <v>71</v>
      </c>
      <c r="G28" s="389">
        <v>5</v>
      </c>
      <c r="H28" s="389">
        <v>66</v>
      </c>
      <c r="I28" s="408">
        <v>2</v>
      </c>
      <c r="J28" s="389">
        <v>0</v>
      </c>
      <c r="K28" s="389">
        <v>2</v>
      </c>
      <c r="L28" s="851" t="s">
        <v>328</v>
      </c>
      <c r="M28" s="852"/>
    </row>
    <row r="29" spans="1:13" ht="13.9" customHeight="1">
      <c r="A29" s="383" t="s">
        <v>33</v>
      </c>
      <c r="B29" s="384" t="s">
        <v>329</v>
      </c>
      <c r="C29" s="407">
        <v>3016</v>
      </c>
      <c r="D29" s="385">
        <v>50</v>
      </c>
      <c r="E29" s="385">
        <v>2966</v>
      </c>
      <c r="F29" s="407">
        <v>3012</v>
      </c>
      <c r="G29" s="385">
        <v>49</v>
      </c>
      <c r="H29" s="385">
        <v>2963</v>
      </c>
      <c r="I29" s="407">
        <v>4</v>
      </c>
      <c r="J29" s="385">
        <v>1</v>
      </c>
      <c r="K29" s="385">
        <v>3</v>
      </c>
      <c r="L29" s="849" t="s">
        <v>330</v>
      </c>
      <c r="M29" s="850"/>
    </row>
    <row r="30" spans="1:13" s="3" customFormat="1" ht="13.9" customHeight="1">
      <c r="A30" s="387" t="s">
        <v>570</v>
      </c>
      <c r="B30" s="388" t="s">
        <v>331</v>
      </c>
      <c r="C30" s="408">
        <v>623</v>
      </c>
      <c r="D30" s="389">
        <v>15</v>
      </c>
      <c r="E30" s="389">
        <v>608</v>
      </c>
      <c r="F30" s="408">
        <v>623</v>
      </c>
      <c r="G30" s="389">
        <v>15</v>
      </c>
      <c r="H30" s="389">
        <v>608</v>
      </c>
      <c r="I30" s="408">
        <v>0</v>
      </c>
      <c r="J30" s="389">
        <v>0</v>
      </c>
      <c r="K30" s="389">
        <v>0</v>
      </c>
      <c r="L30" s="851" t="s">
        <v>332</v>
      </c>
      <c r="M30" s="852"/>
    </row>
    <row r="31" spans="1:13" ht="13.9" customHeight="1">
      <c r="A31" s="391" t="s">
        <v>571</v>
      </c>
      <c r="B31" s="392" t="s">
        <v>333</v>
      </c>
      <c r="C31" s="407">
        <v>2393</v>
      </c>
      <c r="D31" s="385">
        <v>35</v>
      </c>
      <c r="E31" s="385">
        <v>2358</v>
      </c>
      <c r="F31" s="407">
        <v>2389</v>
      </c>
      <c r="G31" s="385">
        <v>34</v>
      </c>
      <c r="H31" s="385">
        <v>2355</v>
      </c>
      <c r="I31" s="407">
        <v>4</v>
      </c>
      <c r="J31" s="385">
        <v>1</v>
      </c>
      <c r="K31" s="385">
        <v>3</v>
      </c>
      <c r="L31" s="845" t="s">
        <v>334</v>
      </c>
      <c r="M31" s="846"/>
    </row>
    <row r="32" spans="1:13" ht="13.9" customHeight="1">
      <c r="A32" s="393" t="s">
        <v>37</v>
      </c>
      <c r="B32" s="394" t="s">
        <v>335</v>
      </c>
      <c r="C32" s="408">
        <v>551</v>
      </c>
      <c r="D32" s="389">
        <v>6</v>
      </c>
      <c r="E32" s="389">
        <v>545</v>
      </c>
      <c r="F32" s="408">
        <v>541</v>
      </c>
      <c r="G32" s="389">
        <v>6</v>
      </c>
      <c r="H32" s="389">
        <v>535</v>
      </c>
      <c r="I32" s="408">
        <v>10</v>
      </c>
      <c r="J32" s="389">
        <v>0</v>
      </c>
      <c r="K32" s="389">
        <v>10</v>
      </c>
      <c r="L32" s="843" t="s">
        <v>336</v>
      </c>
      <c r="M32" s="844"/>
    </row>
    <row r="33" spans="1:13" s="3" customFormat="1" ht="13.9" customHeight="1">
      <c r="A33" s="391" t="s">
        <v>572</v>
      </c>
      <c r="B33" s="392" t="s">
        <v>337</v>
      </c>
      <c r="C33" s="407">
        <v>499</v>
      </c>
      <c r="D33" s="385">
        <v>4</v>
      </c>
      <c r="E33" s="385">
        <v>495</v>
      </c>
      <c r="F33" s="407">
        <v>491</v>
      </c>
      <c r="G33" s="385">
        <v>4</v>
      </c>
      <c r="H33" s="385">
        <v>487</v>
      </c>
      <c r="I33" s="407">
        <v>8</v>
      </c>
      <c r="J33" s="385">
        <v>0</v>
      </c>
      <c r="K33" s="385">
        <v>8</v>
      </c>
      <c r="L33" s="845" t="s">
        <v>338</v>
      </c>
      <c r="M33" s="846"/>
    </row>
    <row r="34" spans="1:13" ht="15">
      <c r="A34" s="387" t="s">
        <v>573</v>
      </c>
      <c r="B34" s="388" t="s">
        <v>339</v>
      </c>
      <c r="C34" s="408">
        <v>52</v>
      </c>
      <c r="D34" s="389">
        <v>2</v>
      </c>
      <c r="E34" s="389">
        <v>50</v>
      </c>
      <c r="F34" s="408">
        <v>50</v>
      </c>
      <c r="G34" s="389">
        <v>2</v>
      </c>
      <c r="H34" s="389">
        <v>48</v>
      </c>
      <c r="I34" s="408">
        <v>2</v>
      </c>
      <c r="J34" s="389">
        <v>0</v>
      </c>
      <c r="K34" s="389">
        <v>2</v>
      </c>
      <c r="L34" s="851" t="s">
        <v>341</v>
      </c>
      <c r="M34" s="852"/>
    </row>
    <row r="35" spans="1:13" s="3" customFormat="1" ht="18.75" customHeight="1">
      <c r="A35" s="383" t="s">
        <v>38</v>
      </c>
      <c r="B35" s="384" t="s">
        <v>342</v>
      </c>
      <c r="C35" s="407">
        <v>11642</v>
      </c>
      <c r="D35" s="385">
        <v>14</v>
      </c>
      <c r="E35" s="385">
        <v>11628</v>
      </c>
      <c r="F35" s="407">
        <v>11607</v>
      </c>
      <c r="G35" s="385">
        <v>14</v>
      </c>
      <c r="H35" s="385">
        <v>11593</v>
      </c>
      <c r="I35" s="407">
        <v>35</v>
      </c>
      <c r="J35" s="385">
        <v>0</v>
      </c>
      <c r="K35" s="385">
        <v>35</v>
      </c>
      <c r="L35" s="849" t="s">
        <v>343</v>
      </c>
      <c r="M35" s="850"/>
    </row>
    <row r="36" spans="1:13" ht="13.9" customHeight="1">
      <c r="A36" s="387" t="s">
        <v>574</v>
      </c>
      <c r="B36" s="388" t="s">
        <v>344</v>
      </c>
      <c r="C36" s="408">
        <v>257</v>
      </c>
      <c r="D36" s="389">
        <v>4</v>
      </c>
      <c r="E36" s="389">
        <v>253</v>
      </c>
      <c r="F36" s="408">
        <v>248</v>
      </c>
      <c r="G36" s="389">
        <v>4</v>
      </c>
      <c r="H36" s="389">
        <v>244</v>
      </c>
      <c r="I36" s="408">
        <v>9</v>
      </c>
      <c r="J36" s="389">
        <v>0</v>
      </c>
      <c r="K36" s="389">
        <v>9</v>
      </c>
      <c r="L36" s="851" t="s">
        <v>345</v>
      </c>
      <c r="M36" s="852"/>
    </row>
    <row r="37" spans="1:13" s="3" customFormat="1" ht="13.9" customHeight="1">
      <c r="A37" s="391" t="s">
        <v>575</v>
      </c>
      <c r="B37" s="392" t="s">
        <v>346</v>
      </c>
      <c r="C37" s="407">
        <v>11374</v>
      </c>
      <c r="D37" s="385">
        <v>10</v>
      </c>
      <c r="E37" s="385">
        <v>11364</v>
      </c>
      <c r="F37" s="407">
        <v>11349</v>
      </c>
      <c r="G37" s="385">
        <v>10</v>
      </c>
      <c r="H37" s="385">
        <v>11339</v>
      </c>
      <c r="I37" s="407">
        <v>25</v>
      </c>
      <c r="J37" s="385">
        <v>0</v>
      </c>
      <c r="K37" s="385">
        <v>25</v>
      </c>
      <c r="L37" s="845" t="s">
        <v>576</v>
      </c>
      <c r="M37" s="846"/>
    </row>
    <row r="38" spans="1:13" ht="15">
      <c r="A38" s="387" t="s">
        <v>577</v>
      </c>
      <c r="B38" s="388" t="s">
        <v>716</v>
      </c>
      <c r="C38" s="408">
        <v>11</v>
      </c>
      <c r="D38" s="389">
        <v>0</v>
      </c>
      <c r="E38" s="389">
        <v>11</v>
      </c>
      <c r="F38" s="408">
        <v>10</v>
      </c>
      <c r="G38" s="389">
        <v>0</v>
      </c>
      <c r="H38" s="389">
        <v>10</v>
      </c>
      <c r="I38" s="408">
        <v>1</v>
      </c>
      <c r="J38" s="389">
        <v>0</v>
      </c>
      <c r="K38" s="389">
        <v>1</v>
      </c>
      <c r="L38" s="851" t="s">
        <v>730</v>
      </c>
      <c r="M38" s="852"/>
    </row>
    <row r="39" spans="1:13" s="3" customFormat="1" ht="13.9" customHeight="1">
      <c r="A39" s="383" t="s">
        <v>39</v>
      </c>
      <c r="B39" s="384" t="s">
        <v>348</v>
      </c>
      <c r="C39" s="407">
        <v>64</v>
      </c>
      <c r="D39" s="385">
        <v>0</v>
      </c>
      <c r="E39" s="385">
        <v>64</v>
      </c>
      <c r="F39" s="407">
        <v>63</v>
      </c>
      <c r="G39" s="385">
        <v>0</v>
      </c>
      <c r="H39" s="385">
        <v>63</v>
      </c>
      <c r="I39" s="407">
        <v>1</v>
      </c>
      <c r="J39" s="385">
        <v>0</v>
      </c>
      <c r="K39" s="385">
        <v>1</v>
      </c>
      <c r="L39" s="849" t="s">
        <v>349</v>
      </c>
      <c r="M39" s="850"/>
    </row>
    <row r="40" spans="1:13" ht="13.9" customHeight="1">
      <c r="A40" s="387" t="s">
        <v>578</v>
      </c>
      <c r="B40" s="388" t="s">
        <v>350</v>
      </c>
      <c r="C40" s="408">
        <v>64</v>
      </c>
      <c r="D40" s="389">
        <v>0</v>
      </c>
      <c r="E40" s="389">
        <v>64</v>
      </c>
      <c r="F40" s="408">
        <v>63</v>
      </c>
      <c r="G40" s="389">
        <v>0</v>
      </c>
      <c r="H40" s="389">
        <v>63</v>
      </c>
      <c r="I40" s="408">
        <v>1</v>
      </c>
      <c r="J40" s="389">
        <v>0</v>
      </c>
      <c r="K40" s="389">
        <v>1</v>
      </c>
      <c r="L40" s="851" t="s">
        <v>351</v>
      </c>
      <c r="M40" s="852"/>
    </row>
    <row r="41" spans="1:13" ht="33.75">
      <c r="A41" s="383" t="s">
        <v>40</v>
      </c>
      <c r="B41" s="384" t="s">
        <v>352</v>
      </c>
      <c r="C41" s="407">
        <v>5474</v>
      </c>
      <c r="D41" s="385">
        <v>26</v>
      </c>
      <c r="E41" s="385">
        <v>5448</v>
      </c>
      <c r="F41" s="407">
        <v>5466</v>
      </c>
      <c r="G41" s="385">
        <v>26</v>
      </c>
      <c r="H41" s="385">
        <v>5440</v>
      </c>
      <c r="I41" s="407">
        <v>8</v>
      </c>
      <c r="J41" s="385">
        <v>0</v>
      </c>
      <c r="K41" s="385">
        <v>8</v>
      </c>
      <c r="L41" s="849" t="s">
        <v>353</v>
      </c>
      <c r="M41" s="850"/>
    </row>
    <row r="42" spans="1:13" s="3" customFormat="1" ht="13.9" customHeight="1">
      <c r="A42" s="387" t="s">
        <v>579</v>
      </c>
      <c r="B42" s="388" t="s">
        <v>354</v>
      </c>
      <c r="C42" s="408">
        <v>5474</v>
      </c>
      <c r="D42" s="389">
        <v>26</v>
      </c>
      <c r="E42" s="389">
        <v>5448</v>
      </c>
      <c r="F42" s="408">
        <v>5466</v>
      </c>
      <c r="G42" s="389">
        <v>26</v>
      </c>
      <c r="H42" s="389">
        <v>5440</v>
      </c>
      <c r="I42" s="408">
        <v>8</v>
      </c>
      <c r="J42" s="389">
        <v>0</v>
      </c>
      <c r="K42" s="389">
        <v>8</v>
      </c>
      <c r="L42" s="851" t="s">
        <v>355</v>
      </c>
      <c r="M42" s="852"/>
    </row>
    <row r="43" spans="1:13" ht="13.9" customHeight="1">
      <c r="A43" s="383" t="s">
        <v>41</v>
      </c>
      <c r="B43" s="384" t="s">
        <v>356</v>
      </c>
      <c r="C43" s="407">
        <v>1363</v>
      </c>
      <c r="D43" s="385">
        <v>15</v>
      </c>
      <c r="E43" s="385">
        <v>1348</v>
      </c>
      <c r="F43" s="407">
        <v>1352</v>
      </c>
      <c r="G43" s="385">
        <v>13</v>
      </c>
      <c r="H43" s="385">
        <v>1339</v>
      </c>
      <c r="I43" s="407">
        <v>11</v>
      </c>
      <c r="J43" s="385">
        <v>2</v>
      </c>
      <c r="K43" s="385">
        <v>9</v>
      </c>
      <c r="L43" s="849" t="s">
        <v>357</v>
      </c>
      <c r="M43" s="850"/>
    </row>
    <row r="44" spans="1:13" ht="22.5">
      <c r="A44" s="387" t="s">
        <v>580</v>
      </c>
      <c r="B44" s="388" t="s">
        <v>358</v>
      </c>
      <c r="C44" s="408">
        <v>830</v>
      </c>
      <c r="D44" s="389">
        <v>11</v>
      </c>
      <c r="E44" s="389">
        <v>819</v>
      </c>
      <c r="F44" s="408">
        <v>823</v>
      </c>
      <c r="G44" s="389">
        <v>9</v>
      </c>
      <c r="H44" s="389">
        <v>814</v>
      </c>
      <c r="I44" s="408">
        <v>7</v>
      </c>
      <c r="J44" s="389">
        <v>2</v>
      </c>
      <c r="K44" s="389">
        <v>5</v>
      </c>
      <c r="L44" s="851" t="s">
        <v>359</v>
      </c>
      <c r="M44" s="852"/>
    </row>
    <row r="45" spans="1:13" s="3" customFormat="1">
      <c r="A45" s="391" t="s">
        <v>581</v>
      </c>
      <c r="B45" s="392" t="s">
        <v>360</v>
      </c>
      <c r="C45" s="407">
        <v>533</v>
      </c>
      <c r="D45" s="385">
        <v>4</v>
      </c>
      <c r="E45" s="385">
        <v>529</v>
      </c>
      <c r="F45" s="407">
        <v>529</v>
      </c>
      <c r="G45" s="385">
        <v>4</v>
      </c>
      <c r="H45" s="385">
        <v>525</v>
      </c>
      <c r="I45" s="407">
        <v>4</v>
      </c>
      <c r="J45" s="385">
        <v>0</v>
      </c>
      <c r="K45" s="385">
        <v>4</v>
      </c>
      <c r="L45" s="845" t="s">
        <v>361</v>
      </c>
      <c r="M45" s="846"/>
    </row>
    <row r="46" spans="1:13" s="3" customFormat="1">
      <c r="A46" s="393" t="s">
        <v>42</v>
      </c>
      <c r="B46" s="394" t="s">
        <v>362</v>
      </c>
      <c r="C46" s="408">
        <v>3717</v>
      </c>
      <c r="D46" s="389">
        <v>140</v>
      </c>
      <c r="E46" s="389">
        <v>3577</v>
      </c>
      <c r="F46" s="408">
        <v>3618</v>
      </c>
      <c r="G46" s="389">
        <v>123</v>
      </c>
      <c r="H46" s="389">
        <v>3495</v>
      </c>
      <c r="I46" s="408">
        <v>99</v>
      </c>
      <c r="J46" s="389">
        <v>17</v>
      </c>
      <c r="K46" s="389">
        <v>82</v>
      </c>
      <c r="L46" s="843" t="s">
        <v>365</v>
      </c>
      <c r="M46" s="844"/>
    </row>
    <row r="47" spans="1:13" s="3" customFormat="1" ht="13.9" customHeight="1">
      <c r="A47" s="419" t="s">
        <v>582</v>
      </c>
      <c r="B47" s="420" t="s">
        <v>366</v>
      </c>
      <c r="C47" s="421">
        <v>3680</v>
      </c>
      <c r="D47" s="422">
        <v>130</v>
      </c>
      <c r="E47" s="422">
        <v>3550</v>
      </c>
      <c r="F47" s="421">
        <v>3582</v>
      </c>
      <c r="G47" s="422">
        <v>113</v>
      </c>
      <c r="H47" s="422">
        <v>3469</v>
      </c>
      <c r="I47" s="421">
        <v>98</v>
      </c>
      <c r="J47" s="422">
        <v>17</v>
      </c>
      <c r="K47" s="422">
        <v>81</v>
      </c>
      <c r="L47" s="871" t="s">
        <v>368</v>
      </c>
      <c r="M47" s="872"/>
    </row>
    <row r="48" spans="1:13" ht="15">
      <c r="A48" s="415" t="s">
        <v>583</v>
      </c>
      <c r="B48" s="416" t="s">
        <v>369</v>
      </c>
      <c r="C48" s="417">
        <v>37</v>
      </c>
      <c r="D48" s="418">
        <v>10</v>
      </c>
      <c r="E48" s="418">
        <v>27</v>
      </c>
      <c r="F48" s="417">
        <v>36</v>
      </c>
      <c r="G48" s="418">
        <v>10</v>
      </c>
      <c r="H48" s="418">
        <v>26</v>
      </c>
      <c r="I48" s="417">
        <v>1</v>
      </c>
      <c r="J48" s="418">
        <v>0</v>
      </c>
      <c r="K48" s="418">
        <v>1</v>
      </c>
      <c r="L48" s="873" t="s">
        <v>370</v>
      </c>
      <c r="M48" s="874"/>
    </row>
    <row r="49" spans="1:13" ht="15" customHeight="1">
      <c r="A49" s="383" t="s">
        <v>584</v>
      </c>
      <c r="B49" s="384" t="s">
        <v>371</v>
      </c>
      <c r="C49" s="407">
        <v>861</v>
      </c>
      <c r="D49" s="385">
        <v>24</v>
      </c>
      <c r="E49" s="385">
        <v>837</v>
      </c>
      <c r="F49" s="407">
        <v>707</v>
      </c>
      <c r="G49" s="385">
        <v>12</v>
      </c>
      <c r="H49" s="385">
        <v>695</v>
      </c>
      <c r="I49" s="407">
        <v>154</v>
      </c>
      <c r="J49" s="385">
        <v>12</v>
      </c>
      <c r="K49" s="385">
        <v>142</v>
      </c>
      <c r="L49" s="849" t="s">
        <v>372</v>
      </c>
      <c r="M49" s="850"/>
    </row>
    <row r="50" spans="1:13" ht="15">
      <c r="A50" s="393" t="s">
        <v>389</v>
      </c>
      <c r="B50" s="394" t="s">
        <v>373</v>
      </c>
      <c r="C50" s="408">
        <v>8190</v>
      </c>
      <c r="D50" s="389">
        <v>1435</v>
      </c>
      <c r="E50" s="389">
        <v>6755</v>
      </c>
      <c r="F50" s="408">
        <v>6683</v>
      </c>
      <c r="G50" s="389">
        <v>1011</v>
      </c>
      <c r="H50" s="389">
        <v>5672</v>
      </c>
      <c r="I50" s="408">
        <v>1507</v>
      </c>
      <c r="J50" s="389">
        <v>424</v>
      </c>
      <c r="K50" s="389">
        <v>1083</v>
      </c>
      <c r="L50" s="843" t="s">
        <v>375</v>
      </c>
      <c r="M50" s="844"/>
    </row>
    <row r="51" spans="1:13" ht="21" customHeight="1">
      <c r="A51" s="383" t="s">
        <v>585</v>
      </c>
      <c r="B51" s="384" t="s">
        <v>376</v>
      </c>
      <c r="C51" s="407">
        <v>291</v>
      </c>
      <c r="D51" s="385">
        <v>30</v>
      </c>
      <c r="E51" s="385">
        <v>261</v>
      </c>
      <c r="F51" s="407">
        <v>290</v>
      </c>
      <c r="G51" s="385">
        <v>30</v>
      </c>
      <c r="H51" s="385">
        <v>260</v>
      </c>
      <c r="I51" s="407">
        <v>1</v>
      </c>
      <c r="J51" s="385">
        <v>0</v>
      </c>
      <c r="K51" s="385">
        <v>1</v>
      </c>
      <c r="L51" s="849" t="s">
        <v>377</v>
      </c>
      <c r="M51" s="850"/>
    </row>
    <row r="52" spans="1:13" ht="22.5">
      <c r="A52" s="387" t="s">
        <v>586</v>
      </c>
      <c r="B52" s="388" t="s">
        <v>378</v>
      </c>
      <c r="C52" s="408">
        <v>291</v>
      </c>
      <c r="D52" s="389">
        <v>30</v>
      </c>
      <c r="E52" s="389">
        <v>261</v>
      </c>
      <c r="F52" s="408">
        <v>290</v>
      </c>
      <c r="G52" s="389">
        <v>30</v>
      </c>
      <c r="H52" s="389">
        <v>260</v>
      </c>
      <c r="I52" s="408">
        <v>1</v>
      </c>
      <c r="J52" s="389">
        <v>0</v>
      </c>
      <c r="K52" s="389">
        <v>1</v>
      </c>
      <c r="L52" s="851" t="s">
        <v>379</v>
      </c>
      <c r="M52" s="852"/>
    </row>
    <row r="53" spans="1:13" s="3" customFormat="1">
      <c r="A53" s="383" t="s">
        <v>325</v>
      </c>
      <c r="B53" s="384" t="s">
        <v>380</v>
      </c>
      <c r="C53" s="407">
        <v>6945</v>
      </c>
      <c r="D53" s="385">
        <v>187</v>
      </c>
      <c r="E53" s="385">
        <v>6758</v>
      </c>
      <c r="F53" s="407">
        <v>6893</v>
      </c>
      <c r="G53" s="385">
        <v>185</v>
      </c>
      <c r="H53" s="385">
        <v>6708</v>
      </c>
      <c r="I53" s="407">
        <v>52</v>
      </c>
      <c r="J53" s="385">
        <v>2</v>
      </c>
      <c r="K53" s="385">
        <v>50</v>
      </c>
      <c r="L53" s="849" t="s">
        <v>381</v>
      </c>
      <c r="M53" s="850"/>
    </row>
    <row r="54" spans="1:13" ht="22.5">
      <c r="A54" s="387" t="s">
        <v>587</v>
      </c>
      <c r="B54" s="388" t="s">
        <v>382</v>
      </c>
      <c r="C54" s="408">
        <v>43</v>
      </c>
      <c r="D54" s="389">
        <v>0</v>
      </c>
      <c r="E54" s="389">
        <v>43</v>
      </c>
      <c r="F54" s="408">
        <v>43</v>
      </c>
      <c r="G54" s="389">
        <v>0</v>
      </c>
      <c r="H54" s="389">
        <v>43</v>
      </c>
      <c r="I54" s="408">
        <v>0</v>
      </c>
      <c r="J54" s="389">
        <v>0</v>
      </c>
      <c r="K54" s="389">
        <v>0</v>
      </c>
      <c r="L54" s="851" t="s">
        <v>383</v>
      </c>
      <c r="M54" s="852"/>
    </row>
    <row r="55" spans="1:13" ht="15">
      <c r="A55" s="391" t="s">
        <v>588</v>
      </c>
      <c r="B55" s="392" t="s">
        <v>384</v>
      </c>
      <c r="C55" s="407">
        <v>6902</v>
      </c>
      <c r="D55" s="385">
        <v>187</v>
      </c>
      <c r="E55" s="385">
        <v>6715</v>
      </c>
      <c r="F55" s="407">
        <v>6850</v>
      </c>
      <c r="G55" s="385">
        <v>185</v>
      </c>
      <c r="H55" s="385">
        <v>6665</v>
      </c>
      <c r="I55" s="407">
        <v>52</v>
      </c>
      <c r="J55" s="385">
        <v>2</v>
      </c>
      <c r="K55" s="385">
        <v>50</v>
      </c>
      <c r="L55" s="845" t="s">
        <v>385</v>
      </c>
      <c r="M55" s="846"/>
    </row>
    <row r="56" spans="1:13" ht="13.9" customHeight="1">
      <c r="A56" s="393" t="s">
        <v>412</v>
      </c>
      <c r="B56" s="394" t="s">
        <v>386</v>
      </c>
      <c r="C56" s="408">
        <v>19333</v>
      </c>
      <c r="D56" s="389">
        <v>177</v>
      </c>
      <c r="E56" s="389">
        <v>19156</v>
      </c>
      <c r="F56" s="408">
        <v>19254</v>
      </c>
      <c r="G56" s="389">
        <v>173</v>
      </c>
      <c r="H56" s="389">
        <v>19081</v>
      </c>
      <c r="I56" s="408">
        <v>79</v>
      </c>
      <c r="J56" s="389">
        <v>4</v>
      </c>
      <c r="K56" s="389">
        <v>75</v>
      </c>
      <c r="L56" s="843" t="s">
        <v>387</v>
      </c>
      <c r="M56" s="844"/>
    </row>
    <row r="57" spans="1:13" ht="13.9" customHeight="1">
      <c r="A57" s="391" t="s">
        <v>589</v>
      </c>
      <c r="B57" s="392" t="s">
        <v>388</v>
      </c>
      <c r="C57" s="407">
        <v>1486</v>
      </c>
      <c r="D57" s="385">
        <v>19</v>
      </c>
      <c r="E57" s="385">
        <v>1467</v>
      </c>
      <c r="F57" s="407">
        <v>1483</v>
      </c>
      <c r="G57" s="385">
        <v>19</v>
      </c>
      <c r="H57" s="385">
        <v>1464</v>
      </c>
      <c r="I57" s="407">
        <v>3</v>
      </c>
      <c r="J57" s="385">
        <v>0</v>
      </c>
      <c r="K57" s="385">
        <v>3</v>
      </c>
      <c r="L57" s="845" t="s">
        <v>390</v>
      </c>
      <c r="M57" s="846"/>
    </row>
    <row r="58" spans="1:13" ht="15">
      <c r="A58" s="387" t="s">
        <v>590</v>
      </c>
      <c r="B58" s="388" t="s">
        <v>391</v>
      </c>
      <c r="C58" s="408">
        <v>988</v>
      </c>
      <c r="D58" s="389">
        <v>28</v>
      </c>
      <c r="E58" s="389">
        <v>960</v>
      </c>
      <c r="F58" s="408">
        <v>962</v>
      </c>
      <c r="G58" s="389">
        <v>24</v>
      </c>
      <c r="H58" s="389">
        <v>938</v>
      </c>
      <c r="I58" s="408">
        <v>26</v>
      </c>
      <c r="J58" s="389">
        <v>4</v>
      </c>
      <c r="K58" s="389">
        <v>22</v>
      </c>
      <c r="L58" s="851" t="s">
        <v>392</v>
      </c>
      <c r="M58" s="852"/>
    </row>
    <row r="59" spans="1:13" ht="15">
      <c r="A59" s="391" t="s">
        <v>591</v>
      </c>
      <c r="B59" s="392" t="s">
        <v>393</v>
      </c>
      <c r="C59" s="407">
        <v>15037</v>
      </c>
      <c r="D59" s="385">
        <v>104</v>
      </c>
      <c r="E59" s="385">
        <v>14933</v>
      </c>
      <c r="F59" s="407">
        <v>15010</v>
      </c>
      <c r="G59" s="385">
        <v>104</v>
      </c>
      <c r="H59" s="385">
        <v>14906</v>
      </c>
      <c r="I59" s="407">
        <v>27</v>
      </c>
      <c r="J59" s="385">
        <v>0</v>
      </c>
      <c r="K59" s="385">
        <v>27</v>
      </c>
      <c r="L59" s="845" t="s">
        <v>394</v>
      </c>
      <c r="M59" s="846"/>
    </row>
    <row r="60" spans="1:13" ht="15">
      <c r="A60" s="387" t="s">
        <v>592</v>
      </c>
      <c r="B60" s="388" t="s">
        <v>395</v>
      </c>
      <c r="C60" s="408">
        <v>1273</v>
      </c>
      <c r="D60" s="389">
        <v>20</v>
      </c>
      <c r="E60" s="389">
        <v>1253</v>
      </c>
      <c r="F60" s="408">
        <v>1253</v>
      </c>
      <c r="G60" s="389">
        <v>20</v>
      </c>
      <c r="H60" s="389">
        <v>1233</v>
      </c>
      <c r="I60" s="408">
        <v>20</v>
      </c>
      <c r="J60" s="389">
        <v>0</v>
      </c>
      <c r="K60" s="389">
        <v>20</v>
      </c>
      <c r="L60" s="851" t="s">
        <v>396</v>
      </c>
      <c r="M60" s="852"/>
    </row>
    <row r="61" spans="1:13" ht="15">
      <c r="A61" s="391" t="s">
        <v>593</v>
      </c>
      <c r="B61" s="392" t="s">
        <v>397</v>
      </c>
      <c r="C61" s="407">
        <v>549</v>
      </c>
      <c r="D61" s="385">
        <v>6</v>
      </c>
      <c r="E61" s="385">
        <v>543</v>
      </c>
      <c r="F61" s="407">
        <v>546</v>
      </c>
      <c r="G61" s="385">
        <v>6</v>
      </c>
      <c r="H61" s="385">
        <v>540</v>
      </c>
      <c r="I61" s="407">
        <v>3</v>
      </c>
      <c r="J61" s="385">
        <v>0</v>
      </c>
      <c r="K61" s="385">
        <v>3</v>
      </c>
      <c r="L61" s="845" t="s">
        <v>398</v>
      </c>
      <c r="M61" s="846"/>
    </row>
    <row r="62" spans="1:13" ht="15">
      <c r="A62" s="393" t="s">
        <v>364</v>
      </c>
      <c r="B62" s="394" t="s">
        <v>399</v>
      </c>
      <c r="C62" s="408">
        <v>3192</v>
      </c>
      <c r="D62" s="389">
        <v>55</v>
      </c>
      <c r="E62" s="389">
        <v>3137</v>
      </c>
      <c r="F62" s="408">
        <v>2949</v>
      </c>
      <c r="G62" s="389">
        <v>39</v>
      </c>
      <c r="H62" s="389">
        <v>2910</v>
      </c>
      <c r="I62" s="408">
        <v>243</v>
      </c>
      <c r="J62" s="389">
        <v>16</v>
      </c>
      <c r="K62" s="389">
        <v>227</v>
      </c>
      <c r="L62" s="843" t="s">
        <v>400</v>
      </c>
      <c r="M62" s="844"/>
    </row>
    <row r="63" spans="1:13" ht="22.5">
      <c r="A63" s="393" t="s">
        <v>322</v>
      </c>
      <c r="B63" s="394" t="s">
        <v>401</v>
      </c>
      <c r="C63" s="408">
        <v>22832</v>
      </c>
      <c r="D63" s="389">
        <v>234</v>
      </c>
      <c r="E63" s="389">
        <v>22598</v>
      </c>
      <c r="F63" s="408">
        <v>22763</v>
      </c>
      <c r="G63" s="389">
        <v>234</v>
      </c>
      <c r="H63" s="389">
        <v>22529</v>
      </c>
      <c r="I63" s="408">
        <v>69</v>
      </c>
      <c r="J63" s="389">
        <v>0</v>
      </c>
      <c r="K63" s="389">
        <v>69</v>
      </c>
      <c r="L63" s="843" t="s">
        <v>402</v>
      </c>
      <c r="M63" s="844"/>
    </row>
    <row r="64" spans="1:13" ht="13.9" customHeight="1">
      <c r="A64" s="391" t="s">
        <v>594</v>
      </c>
      <c r="B64" s="392" t="s">
        <v>403</v>
      </c>
      <c r="C64" s="407">
        <v>21511</v>
      </c>
      <c r="D64" s="385">
        <v>224</v>
      </c>
      <c r="E64" s="385">
        <v>21287</v>
      </c>
      <c r="F64" s="407">
        <v>21446</v>
      </c>
      <c r="G64" s="385">
        <v>224</v>
      </c>
      <c r="H64" s="385">
        <v>21222</v>
      </c>
      <c r="I64" s="407">
        <v>65</v>
      </c>
      <c r="J64" s="385">
        <v>0</v>
      </c>
      <c r="K64" s="385">
        <v>65</v>
      </c>
      <c r="L64" s="845" t="s">
        <v>404</v>
      </c>
      <c r="M64" s="846"/>
    </row>
    <row r="65" spans="1:13" s="77" customFormat="1" ht="12.75">
      <c r="A65" s="387" t="s">
        <v>595</v>
      </c>
      <c r="B65" s="388" t="s">
        <v>405</v>
      </c>
      <c r="C65" s="408">
        <v>219</v>
      </c>
      <c r="D65" s="389">
        <v>6</v>
      </c>
      <c r="E65" s="389">
        <v>213</v>
      </c>
      <c r="F65" s="408">
        <v>219</v>
      </c>
      <c r="G65" s="389">
        <v>6</v>
      </c>
      <c r="H65" s="389">
        <v>213</v>
      </c>
      <c r="I65" s="408">
        <v>0</v>
      </c>
      <c r="J65" s="389">
        <v>0</v>
      </c>
      <c r="K65" s="389">
        <v>0</v>
      </c>
      <c r="L65" s="851" t="s">
        <v>406</v>
      </c>
      <c r="M65" s="852"/>
    </row>
    <row r="66" spans="1:13" s="3" customFormat="1">
      <c r="A66" s="391" t="s">
        <v>597</v>
      </c>
      <c r="B66" s="392" t="s">
        <v>407</v>
      </c>
      <c r="C66" s="407">
        <v>652</v>
      </c>
      <c r="D66" s="385">
        <v>0</v>
      </c>
      <c r="E66" s="385">
        <v>652</v>
      </c>
      <c r="F66" s="407">
        <v>650</v>
      </c>
      <c r="G66" s="385">
        <v>0</v>
      </c>
      <c r="H66" s="385">
        <v>650</v>
      </c>
      <c r="I66" s="407">
        <v>2</v>
      </c>
      <c r="J66" s="385">
        <v>0</v>
      </c>
      <c r="K66" s="385">
        <v>2</v>
      </c>
      <c r="L66" s="845" t="s">
        <v>408</v>
      </c>
      <c r="M66" s="846"/>
    </row>
    <row r="67" spans="1:13" s="77" customFormat="1" ht="12.75">
      <c r="A67" s="387" t="s">
        <v>598</v>
      </c>
      <c r="B67" s="388" t="s">
        <v>409</v>
      </c>
      <c r="C67" s="408">
        <v>450</v>
      </c>
      <c r="D67" s="389">
        <v>4</v>
      </c>
      <c r="E67" s="389">
        <v>446</v>
      </c>
      <c r="F67" s="408">
        <v>448</v>
      </c>
      <c r="G67" s="389">
        <v>4</v>
      </c>
      <c r="H67" s="389">
        <v>444</v>
      </c>
      <c r="I67" s="408">
        <v>2</v>
      </c>
      <c r="J67" s="389">
        <v>0</v>
      </c>
      <c r="K67" s="389">
        <v>2</v>
      </c>
      <c r="L67" s="851" t="s">
        <v>410</v>
      </c>
      <c r="M67" s="852"/>
    </row>
    <row r="68" spans="1:13" s="3" customFormat="1">
      <c r="A68" s="383" t="s">
        <v>289</v>
      </c>
      <c r="B68" s="384" t="s">
        <v>411</v>
      </c>
      <c r="C68" s="407">
        <v>1960</v>
      </c>
      <c r="D68" s="385">
        <v>31</v>
      </c>
      <c r="E68" s="385">
        <v>1929</v>
      </c>
      <c r="F68" s="407">
        <v>1950</v>
      </c>
      <c r="G68" s="385">
        <v>30</v>
      </c>
      <c r="H68" s="385">
        <v>1920</v>
      </c>
      <c r="I68" s="407">
        <v>10</v>
      </c>
      <c r="J68" s="385">
        <v>1</v>
      </c>
      <c r="K68" s="385">
        <v>9</v>
      </c>
      <c r="L68" s="849" t="s">
        <v>413</v>
      </c>
      <c r="M68" s="850"/>
    </row>
    <row r="69" spans="1:13" ht="22.5">
      <c r="A69" s="387" t="s">
        <v>599</v>
      </c>
      <c r="B69" s="388" t="s">
        <v>600</v>
      </c>
      <c r="C69" s="408">
        <v>601</v>
      </c>
      <c r="D69" s="389">
        <v>21</v>
      </c>
      <c r="E69" s="389">
        <v>580</v>
      </c>
      <c r="F69" s="408">
        <v>597</v>
      </c>
      <c r="G69" s="389">
        <v>21</v>
      </c>
      <c r="H69" s="389">
        <v>576</v>
      </c>
      <c r="I69" s="408">
        <v>4</v>
      </c>
      <c r="J69" s="389">
        <v>0</v>
      </c>
      <c r="K69" s="389">
        <v>4</v>
      </c>
      <c r="L69" s="851" t="s">
        <v>414</v>
      </c>
      <c r="M69" s="852"/>
    </row>
    <row r="70" spans="1:13" s="3" customFormat="1" ht="22.5">
      <c r="A70" s="391" t="s">
        <v>601</v>
      </c>
      <c r="B70" s="392" t="s">
        <v>415</v>
      </c>
      <c r="C70" s="407">
        <v>755</v>
      </c>
      <c r="D70" s="385">
        <v>5</v>
      </c>
      <c r="E70" s="385">
        <v>750</v>
      </c>
      <c r="F70" s="407">
        <v>755</v>
      </c>
      <c r="G70" s="385">
        <v>5</v>
      </c>
      <c r="H70" s="385">
        <v>750</v>
      </c>
      <c r="I70" s="407">
        <v>0</v>
      </c>
      <c r="J70" s="385">
        <v>0</v>
      </c>
      <c r="K70" s="385">
        <v>0</v>
      </c>
      <c r="L70" s="845" t="s">
        <v>416</v>
      </c>
      <c r="M70" s="846"/>
    </row>
    <row r="71" spans="1:13" ht="15">
      <c r="A71" s="387" t="s">
        <v>602</v>
      </c>
      <c r="B71" s="388" t="s">
        <v>417</v>
      </c>
      <c r="C71" s="408">
        <v>80</v>
      </c>
      <c r="D71" s="389">
        <v>2</v>
      </c>
      <c r="E71" s="389">
        <v>78</v>
      </c>
      <c r="F71" s="408">
        <v>79</v>
      </c>
      <c r="G71" s="389">
        <v>2</v>
      </c>
      <c r="H71" s="389">
        <v>77</v>
      </c>
      <c r="I71" s="408">
        <v>1</v>
      </c>
      <c r="J71" s="389">
        <v>0</v>
      </c>
      <c r="K71" s="389">
        <v>1</v>
      </c>
      <c r="L71" s="851" t="s">
        <v>418</v>
      </c>
      <c r="M71" s="852"/>
    </row>
    <row r="72" spans="1:13" ht="15">
      <c r="A72" s="419" t="s">
        <v>603</v>
      </c>
      <c r="B72" s="420" t="s">
        <v>691</v>
      </c>
      <c r="C72" s="421">
        <v>163</v>
      </c>
      <c r="D72" s="422">
        <v>1</v>
      </c>
      <c r="E72" s="422">
        <v>162</v>
      </c>
      <c r="F72" s="421">
        <v>162</v>
      </c>
      <c r="G72" s="422">
        <v>0</v>
      </c>
      <c r="H72" s="422">
        <v>162</v>
      </c>
      <c r="I72" s="421">
        <v>1</v>
      </c>
      <c r="J72" s="422">
        <v>1</v>
      </c>
      <c r="K72" s="422">
        <v>0</v>
      </c>
      <c r="L72" s="871" t="s">
        <v>729</v>
      </c>
      <c r="M72" s="872"/>
    </row>
    <row r="73" spans="1:13" s="3" customFormat="1">
      <c r="A73" s="415" t="s">
        <v>604</v>
      </c>
      <c r="B73" s="416" t="s">
        <v>419</v>
      </c>
      <c r="C73" s="417">
        <v>361</v>
      </c>
      <c r="D73" s="418">
        <v>2</v>
      </c>
      <c r="E73" s="418">
        <v>359</v>
      </c>
      <c r="F73" s="417">
        <v>357</v>
      </c>
      <c r="G73" s="418">
        <v>2</v>
      </c>
      <c r="H73" s="418">
        <v>355</v>
      </c>
      <c r="I73" s="417">
        <v>4</v>
      </c>
      <c r="J73" s="418">
        <v>0</v>
      </c>
      <c r="K73" s="418">
        <v>4</v>
      </c>
      <c r="L73" s="873" t="s">
        <v>420</v>
      </c>
      <c r="M73" s="874"/>
    </row>
    <row r="74" spans="1:13" ht="15">
      <c r="A74" s="383" t="s">
        <v>448</v>
      </c>
      <c r="B74" s="384" t="s">
        <v>421</v>
      </c>
      <c r="C74" s="407">
        <v>1432</v>
      </c>
      <c r="D74" s="385">
        <v>20</v>
      </c>
      <c r="E74" s="385">
        <v>1412</v>
      </c>
      <c r="F74" s="407">
        <v>1432</v>
      </c>
      <c r="G74" s="385">
        <v>20</v>
      </c>
      <c r="H74" s="385">
        <v>1412</v>
      </c>
      <c r="I74" s="407">
        <v>0</v>
      </c>
      <c r="J74" s="385">
        <v>0</v>
      </c>
      <c r="K74" s="385">
        <v>0</v>
      </c>
      <c r="L74" s="849" t="s">
        <v>422</v>
      </c>
      <c r="M74" s="850"/>
    </row>
    <row r="75" spans="1:13" s="3" customFormat="1" ht="45">
      <c r="A75" s="387" t="s">
        <v>605</v>
      </c>
      <c r="B75" s="388" t="s">
        <v>423</v>
      </c>
      <c r="C75" s="408">
        <v>1432</v>
      </c>
      <c r="D75" s="389">
        <v>20</v>
      </c>
      <c r="E75" s="389">
        <v>1412</v>
      </c>
      <c r="F75" s="408">
        <v>1432</v>
      </c>
      <c r="G75" s="389">
        <v>20</v>
      </c>
      <c r="H75" s="389">
        <v>1412</v>
      </c>
      <c r="I75" s="408">
        <v>0</v>
      </c>
      <c r="J75" s="389">
        <v>0</v>
      </c>
      <c r="K75" s="389">
        <v>0</v>
      </c>
      <c r="L75" s="851" t="s">
        <v>424</v>
      </c>
      <c r="M75" s="852"/>
    </row>
    <row r="76" spans="1:13" ht="15">
      <c r="A76" s="383" t="s">
        <v>606</v>
      </c>
      <c r="B76" s="384" t="s">
        <v>425</v>
      </c>
      <c r="C76" s="407">
        <v>252</v>
      </c>
      <c r="D76" s="385">
        <v>0</v>
      </c>
      <c r="E76" s="385">
        <v>252</v>
      </c>
      <c r="F76" s="407">
        <v>246</v>
      </c>
      <c r="G76" s="385">
        <v>0</v>
      </c>
      <c r="H76" s="385">
        <v>246</v>
      </c>
      <c r="I76" s="407">
        <v>6</v>
      </c>
      <c r="J76" s="385">
        <v>0</v>
      </c>
      <c r="K76" s="385">
        <v>6</v>
      </c>
      <c r="L76" s="849" t="s">
        <v>426</v>
      </c>
      <c r="M76" s="850"/>
    </row>
    <row r="77" spans="1:13" ht="22.5">
      <c r="A77" s="387" t="s">
        <v>608</v>
      </c>
      <c r="B77" s="388" t="s">
        <v>647</v>
      </c>
      <c r="C77" s="408">
        <v>204</v>
      </c>
      <c r="D77" s="389">
        <v>0</v>
      </c>
      <c r="E77" s="389">
        <v>204</v>
      </c>
      <c r="F77" s="408">
        <v>198</v>
      </c>
      <c r="G77" s="389">
        <v>0</v>
      </c>
      <c r="H77" s="389">
        <v>198</v>
      </c>
      <c r="I77" s="408">
        <v>6</v>
      </c>
      <c r="J77" s="389">
        <v>0</v>
      </c>
      <c r="K77" s="389">
        <v>6</v>
      </c>
      <c r="L77" s="851" t="s">
        <v>428</v>
      </c>
      <c r="M77" s="852"/>
    </row>
    <row r="78" spans="1:13" ht="15">
      <c r="A78" s="391" t="s">
        <v>558</v>
      </c>
      <c r="B78" s="392" t="s">
        <v>429</v>
      </c>
      <c r="C78" s="407">
        <v>48</v>
      </c>
      <c r="D78" s="385">
        <v>0</v>
      </c>
      <c r="E78" s="385">
        <v>48</v>
      </c>
      <c r="F78" s="407">
        <v>48</v>
      </c>
      <c r="G78" s="385">
        <v>0</v>
      </c>
      <c r="H78" s="385">
        <v>48</v>
      </c>
      <c r="I78" s="407">
        <v>0</v>
      </c>
      <c r="J78" s="385">
        <v>0</v>
      </c>
      <c r="K78" s="385">
        <v>0</v>
      </c>
      <c r="L78" s="845" t="s">
        <v>431</v>
      </c>
      <c r="M78" s="846"/>
    </row>
    <row r="79" spans="1:13" ht="13.9" customHeight="1">
      <c r="A79" s="393" t="s">
        <v>609</v>
      </c>
      <c r="B79" s="394" t="s">
        <v>432</v>
      </c>
      <c r="C79" s="408">
        <v>61</v>
      </c>
      <c r="D79" s="389">
        <v>1</v>
      </c>
      <c r="E79" s="389">
        <v>60</v>
      </c>
      <c r="F79" s="408">
        <v>61</v>
      </c>
      <c r="G79" s="389">
        <v>1</v>
      </c>
      <c r="H79" s="389">
        <v>60</v>
      </c>
      <c r="I79" s="408">
        <v>0</v>
      </c>
      <c r="J79" s="389">
        <v>0</v>
      </c>
      <c r="K79" s="389">
        <v>0</v>
      </c>
      <c r="L79" s="843" t="s">
        <v>433</v>
      </c>
      <c r="M79" s="844"/>
    </row>
    <row r="80" spans="1:13" ht="15">
      <c r="A80" s="387" t="s">
        <v>610</v>
      </c>
      <c r="B80" s="388" t="s">
        <v>434</v>
      </c>
      <c r="C80" s="408">
        <v>61</v>
      </c>
      <c r="D80" s="389">
        <v>1</v>
      </c>
      <c r="E80" s="389">
        <v>60</v>
      </c>
      <c r="F80" s="408">
        <v>61</v>
      </c>
      <c r="G80" s="389">
        <v>1</v>
      </c>
      <c r="H80" s="389">
        <v>60</v>
      </c>
      <c r="I80" s="408">
        <v>0</v>
      </c>
      <c r="J80" s="389">
        <v>0</v>
      </c>
      <c r="K80" s="389">
        <v>0</v>
      </c>
      <c r="L80" s="851" t="s">
        <v>435</v>
      </c>
      <c r="M80" s="852"/>
    </row>
    <row r="81" spans="1:13" ht="15">
      <c r="A81" s="383" t="s">
        <v>518</v>
      </c>
      <c r="B81" s="384" t="s">
        <v>436</v>
      </c>
      <c r="C81" s="407">
        <v>4290</v>
      </c>
      <c r="D81" s="385">
        <v>45</v>
      </c>
      <c r="E81" s="385">
        <v>4245</v>
      </c>
      <c r="F81" s="407">
        <v>4269</v>
      </c>
      <c r="G81" s="385">
        <v>45</v>
      </c>
      <c r="H81" s="385">
        <v>4224</v>
      </c>
      <c r="I81" s="407">
        <v>21</v>
      </c>
      <c r="J81" s="385">
        <v>0</v>
      </c>
      <c r="K81" s="385">
        <v>21</v>
      </c>
      <c r="L81" s="849" t="s">
        <v>437</v>
      </c>
      <c r="M81" s="850"/>
    </row>
    <row r="82" spans="1:13" ht="15">
      <c r="A82" s="387" t="s">
        <v>611</v>
      </c>
      <c r="B82" s="388" t="s">
        <v>436</v>
      </c>
      <c r="C82" s="408">
        <v>4290</v>
      </c>
      <c r="D82" s="389">
        <v>45</v>
      </c>
      <c r="E82" s="389">
        <v>4245</v>
      </c>
      <c r="F82" s="408">
        <v>4269</v>
      </c>
      <c r="G82" s="389">
        <v>45</v>
      </c>
      <c r="H82" s="389">
        <v>4224</v>
      </c>
      <c r="I82" s="408">
        <v>21</v>
      </c>
      <c r="J82" s="389">
        <v>0</v>
      </c>
      <c r="K82" s="389">
        <v>21</v>
      </c>
      <c r="L82" s="851" t="s">
        <v>438</v>
      </c>
      <c r="M82" s="852"/>
    </row>
    <row r="83" spans="1:13" ht="15">
      <c r="A83" s="383" t="s">
        <v>340</v>
      </c>
      <c r="B83" s="384" t="s">
        <v>439</v>
      </c>
      <c r="C83" s="407">
        <v>176</v>
      </c>
      <c r="D83" s="385">
        <v>5</v>
      </c>
      <c r="E83" s="385">
        <v>171</v>
      </c>
      <c r="F83" s="407">
        <v>176</v>
      </c>
      <c r="G83" s="385">
        <v>5</v>
      </c>
      <c r="H83" s="385">
        <v>171</v>
      </c>
      <c r="I83" s="407">
        <v>0</v>
      </c>
      <c r="J83" s="385">
        <v>0</v>
      </c>
      <c r="K83" s="385">
        <v>0</v>
      </c>
      <c r="L83" s="849" t="s">
        <v>440</v>
      </c>
      <c r="M83" s="850"/>
    </row>
    <row r="84" spans="1:13" ht="13.9" customHeight="1">
      <c r="A84" s="387" t="s">
        <v>612</v>
      </c>
      <c r="B84" s="388" t="s">
        <v>441</v>
      </c>
      <c r="C84" s="408">
        <v>94</v>
      </c>
      <c r="D84" s="389">
        <v>5</v>
      </c>
      <c r="E84" s="389">
        <v>89</v>
      </c>
      <c r="F84" s="408">
        <v>94</v>
      </c>
      <c r="G84" s="389">
        <v>5</v>
      </c>
      <c r="H84" s="389">
        <v>89</v>
      </c>
      <c r="I84" s="408">
        <v>0</v>
      </c>
      <c r="J84" s="389">
        <v>0</v>
      </c>
      <c r="K84" s="389">
        <v>0</v>
      </c>
      <c r="L84" s="851" t="s">
        <v>442</v>
      </c>
      <c r="M84" s="852"/>
    </row>
    <row r="85" spans="1:13" ht="13.9" customHeight="1">
      <c r="A85" s="391" t="s">
        <v>613</v>
      </c>
      <c r="B85" s="392" t="s">
        <v>443</v>
      </c>
      <c r="C85" s="407">
        <v>82</v>
      </c>
      <c r="D85" s="385">
        <v>0</v>
      </c>
      <c r="E85" s="385">
        <v>82</v>
      </c>
      <c r="F85" s="407">
        <v>82</v>
      </c>
      <c r="G85" s="385">
        <v>0</v>
      </c>
      <c r="H85" s="385">
        <v>82</v>
      </c>
      <c r="I85" s="407">
        <v>0</v>
      </c>
      <c r="J85" s="385">
        <v>0</v>
      </c>
      <c r="K85" s="385">
        <v>0</v>
      </c>
      <c r="L85" s="845" t="s">
        <v>444</v>
      </c>
      <c r="M85" s="846"/>
    </row>
    <row r="86" spans="1:13" ht="15">
      <c r="A86" s="393" t="s">
        <v>374</v>
      </c>
      <c r="B86" s="394" t="s">
        <v>445</v>
      </c>
      <c r="C86" s="408">
        <v>2498</v>
      </c>
      <c r="D86" s="389">
        <v>47</v>
      </c>
      <c r="E86" s="389">
        <v>2451</v>
      </c>
      <c r="F86" s="408">
        <v>2486</v>
      </c>
      <c r="G86" s="389">
        <v>42</v>
      </c>
      <c r="H86" s="389">
        <v>2444</v>
      </c>
      <c r="I86" s="408">
        <v>12</v>
      </c>
      <c r="J86" s="389">
        <v>5</v>
      </c>
      <c r="K86" s="389">
        <v>7</v>
      </c>
      <c r="L86" s="843" t="s">
        <v>446</v>
      </c>
      <c r="M86" s="844"/>
    </row>
    <row r="87" spans="1:13" ht="13.9" customHeight="1">
      <c r="A87" s="391" t="s">
        <v>614</v>
      </c>
      <c r="B87" s="392" t="s">
        <v>447</v>
      </c>
      <c r="C87" s="407">
        <v>106</v>
      </c>
      <c r="D87" s="385">
        <v>0</v>
      </c>
      <c r="E87" s="385">
        <v>106</v>
      </c>
      <c r="F87" s="407">
        <v>106</v>
      </c>
      <c r="G87" s="385">
        <v>0</v>
      </c>
      <c r="H87" s="385">
        <v>106</v>
      </c>
      <c r="I87" s="407">
        <v>0</v>
      </c>
      <c r="J87" s="385">
        <v>0</v>
      </c>
      <c r="K87" s="385">
        <v>0</v>
      </c>
      <c r="L87" s="845" t="s">
        <v>449</v>
      </c>
      <c r="M87" s="846"/>
    </row>
    <row r="88" spans="1:13" ht="13.9" customHeight="1">
      <c r="A88" s="387" t="s">
        <v>728</v>
      </c>
      <c r="B88" s="388" t="s">
        <v>450</v>
      </c>
      <c r="C88" s="408">
        <v>29</v>
      </c>
      <c r="D88" s="389">
        <v>0</v>
      </c>
      <c r="E88" s="389">
        <v>29</v>
      </c>
      <c r="F88" s="408">
        <v>29</v>
      </c>
      <c r="G88" s="389">
        <v>0</v>
      </c>
      <c r="H88" s="389">
        <v>29</v>
      </c>
      <c r="I88" s="408">
        <v>0</v>
      </c>
      <c r="J88" s="389">
        <v>0</v>
      </c>
      <c r="K88" s="389">
        <v>0</v>
      </c>
      <c r="L88" s="851" t="s">
        <v>451</v>
      </c>
      <c r="M88" s="852"/>
    </row>
    <row r="89" spans="1:13" ht="15">
      <c r="A89" s="391" t="s">
        <v>615</v>
      </c>
      <c r="B89" s="392" t="s">
        <v>452</v>
      </c>
      <c r="C89" s="407">
        <v>2363</v>
      </c>
      <c r="D89" s="385">
        <v>47</v>
      </c>
      <c r="E89" s="385">
        <v>2316</v>
      </c>
      <c r="F89" s="407">
        <v>2351</v>
      </c>
      <c r="G89" s="385">
        <v>42</v>
      </c>
      <c r="H89" s="385">
        <v>2309</v>
      </c>
      <c r="I89" s="407">
        <v>12</v>
      </c>
      <c r="J89" s="385">
        <v>5</v>
      </c>
      <c r="K89" s="385">
        <v>7</v>
      </c>
      <c r="L89" s="845" t="s">
        <v>453</v>
      </c>
      <c r="M89" s="846"/>
    </row>
    <row r="90" spans="1:13">
      <c r="A90" s="409" t="s">
        <v>454</v>
      </c>
      <c r="B90" s="410" t="s">
        <v>455</v>
      </c>
      <c r="C90" s="408">
        <v>4426</v>
      </c>
      <c r="D90" s="389">
        <v>552</v>
      </c>
      <c r="E90" s="389">
        <v>3874</v>
      </c>
      <c r="F90" s="408">
        <v>2926</v>
      </c>
      <c r="G90" s="389">
        <v>97</v>
      </c>
      <c r="H90" s="389">
        <v>2829</v>
      </c>
      <c r="I90" s="408">
        <v>1500</v>
      </c>
      <c r="J90" s="389">
        <v>455</v>
      </c>
      <c r="K90" s="389">
        <v>1045</v>
      </c>
      <c r="L90" s="867" t="s">
        <v>456</v>
      </c>
      <c r="M90" s="868"/>
    </row>
    <row r="91" spans="1:13" ht="15">
      <c r="A91" s="383" t="s">
        <v>616</v>
      </c>
      <c r="B91" s="384" t="s">
        <v>455</v>
      </c>
      <c r="C91" s="407">
        <v>4426</v>
      </c>
      <c r="D91" s="385">
        <v>552</v>
      </c>
      <c r="E91" s="385">
        <v>3874</v>
      </c>
      <c r="F91" s="407">
        <v>2926</v>
      </c>
      <c r="G91" s="385">
        <v>97</v>
      </c>
      <c r="H91" s="385">
        <v>2829</v>
      </c>
      <c r="I91" s="407">
        <v>1500</v>
      </c>
      <c r="J91" s="385">
        <v>455</v>
      </c>
      <c r="K91" s="385">
        <v>1045</v>
      </c>
      <c r="L91" s="849" t="s">
        <v>457</v>
      </c>
      <c r="M91" s="850"/>
    </row>
    <row r="92" spans="1:13" ht="24">
      <c r="A92" s="409" t="s">
        <v>458</v>
      </c>
      <c r="B92" s="410" t="s">
        <v>459</v>
      </c>
      <c r="C92" s="408">
        <v>2391</v>
      </c>
      <c r="D92" s="389">
        <v>99</v>
      </c>
      <c r="E92" s="389">
        <v>2292</v>
      </c>
      <c r="F92" s="408">
        <v>2379</v>
      </c>
      <c r="G92" s="389">
        <v>99</v>
      </c>
      <c r="H92" s="389">
        <v>2280</v>
      </c>
      <c r="I92" s="408">
        <v>12</v>
      </c>
      <c r="J92" s="389">
        <v>0</v>
      </c>
      <c r="K92" s="389">
        <v>12</v>
      </c>
      <c r="L92" s="867" t="s">
        <v>460</v>
      </c>
      <c r="M92" s="868"/>
    </row>
    <row r="93" spans="1:13" ht="15">
      <c r="A93" s="383" t="s">
        <v>367</v>
      </c>
      <c r="B93" s="384" t="s">
        <v>461</v>
      </c>
      <c r="C93" s="407">
        <v>672</v>
      </c>
      <c r="D93" s="385">
        <v>5</v>
      </c>
      <c r="E93" s="385">
        <v>667</v>
      </c>
      <c r="F93" s="407">
        <v>672</v>
      </c>
      <c r="G93" s="385">
        <v>5</v>
      </c>
      <c r="H93" s="385">
        <v>667</v>
      </c>
      <c r="I93" s="407">
        <v>0</v>
      </c>
      <c r="J93" s="385">
        <v>0</v>
      </c>
      <c r="K93" s="385">
        <v>0</v>
      </c>
      <c r="L93" s="849" t="s">
        <v>462</v>
      </c>
      <c r="M93" s="850"/>
    </row>
    <row r="94" spans="1:13" ht="15">
      <c r="A94" s="387" t="s">
        <v>617</v>
      </c>
      <c r="B94" s="388" t="s">
        <v>461</v>
      </c>
      <c r="C94" s="408">
        <v>672</v>
      </c>
      <c r="D94" s="389">
        <v>5</v>
      </c>
      <c r="E94" s="389">
        <v>667</v>
      </c>
      <c r="F94" s="408">
        <v>672</v>
      </c>
      <c r="G94" s="389">
        <v>5</v>
      </c>
      <c r="H94" s="389">
        <v>667</v>
      </c>
      <c r="I94" s="408">
        <v>0</v>
      </c>
      <c r="J94" s="389">
        <v>0</v>
      </c>
      <c r="K94" s="389">
        <v>0</v>
      </c>
      <c r="L94" s="851" t="s">
        <v>462</v>
      </c>
      <c r="M94" s="852"/>
    </row>
    <row r="95" spans="1:13" ht="22.5">
      <c r="A95" s="383" t="s">
        <v>363</v>
      </c>
      <c r="B95" s="384" t="s">
        <v>463</v>
      </c>
      <c r="C95" s="407">
        <v>1494</v>
      </c>
      <c r="D95" s="385">
        <v>92</v>
      </c>
      <c r="E95" s="385">
        <v>1402</v>
      </c>
      <c r="F95" s="407">
        <v>1482</v>
      </c>
      <c r="G95" s="385">
        <v>92</v>
      </c>
      <c r="H95" s="385">
        <v>1390</v>
      </c>
      <c r="I95" s="407">
        <v>12</v>
      </c>
      <c r="J95" s="385">
        <v>0</v>
      </c>
      <c r="K95" s="385">
        <v>12</v>
      </c>
      <c r="L95" s="849" t="s">
        <v>464</v>
      </c>
      <c r="M95" s="850"/>
    </row>
    <row r="96" spans="1:13" ht="15">
      <c r="A96" s="387" t="s">
        <v>618</v>
      </c>
      <c r="B96" s="388" t="s">
        <v>619</v>
      </c>
      <c r="C96" s="408">
        <v>503</v>
      </c>
      <c r="D96" s="389">
        <v>55</v>
      </c>
      <c r="E96" s="389">
        <v>448</v>
      </c>
      <c r="F96" s="408">
        <v>502</v>
      </c>
      <c r="G96" s="389">
        <v>55</v>
      </c>
      <c r="H96" s="389">
        <v>447</v>
      </c>
      <c r="I96" s="408">
        <v>1</v>
      </c>
      <c r="J96" s="389">
        <v>0</v>
      </c>
      <c r="K96" s="389">
        <v>1</v>
      </c>
      <c r="L96" s="851" t="s">
        <v>727</v>
      </c>
      <c r="M96" s="852"/>
    </row>
    <row r="97" spans="1:13" ht="15">
      <c r="A97" s="391" t="s">
        <v>620</v>
      </c>
      <c r="B97" s="392" t="s">
        <v>465</v>
      </c>
      <c r="C97" s="407">
        <v>554</v>
      </c>
      <c r="D97" s="385">
        <v>35</v>
      </c>
      <c r="E97" s="385">
        <v>519</v>
      </c>
      <c r="F97" s="407">
        <v>553</v>
      </c>
      <c r="G97" s="385">
        <v>35</v>
      </c>
      <c r="H97" s="385">
        <v>518</v>
      </c>
      <c r="I97" s="407">
        <v>1</v>
      </c>
      <c r="J97" s="385">
        <v>0</v>
      </c>
      <c r="K97" s="385">
        <v>1</v>
      </c>
      <c r="L97" s="845" t="s">
        <v>466</v>
      </c>
      <c r="M97" s="846"/>
    </row>
    <row r="98" spans="1:13" ht="15">
      <c r="A98" s="387" t="s">
        <v>621</v>
      </c>
      <c r="B98" s="388" t="s">
        <v>467</v>
      </c>
      <c r="C98" s="408">
        <v>271</v>
      </c>
      <c r="D98" s="389">
        <v>2</v>
      </c>
      <c r="E98" s="389">
        <v>269</v>
      </c>
      <c r="F98" s="408">
        <v>266</v>
      </c>
      <c r="G98" s="389">
        <v>2</v>
      </c>
      <c r="H98" s="389">
        <v>264</v>
      </c>
      <c r="I98" s="408">
        <v>5</v>
      </c>
      <c r="J98" s="389">
        <v>0</v>
      </c>
      <c r="K98" s="389">
        <v>5</v>
      </c>
      <c r="L98" s="851" t="s">
        <v>468</v>
      </c>
      <c r="M98" s="852"/>
    </row>
    <row r="99" spans="1:13" ht="15">
      <c r="A99" s="391" t="s">
        <v>622</v>
      </c>
      <c r="B99" s="392" t="s">
        <v>469</v>
      </c>
      <c r="C99" s="407">
        <v>166</v>
      </c>
      <c r="D99" s="385">
        <v>0</v>
      </c>
      <c r="E99" s="385">
        <v>166</v>
      </c>
      <c r="F99" s="407">
        <v>161</v>
      </c>
      <c r="G99" s="385">
        <v>0</v>
      </c>
      <c r="H99" s="385">
        <v>161</v>
      </c>
      <c r="I99" s="407">
        <v>5</v>
      </c>
      <c r="J99" s="385">
        <v>0</v>
      </c>
      <c r="K99" s="385">
        <v>5</v>
      </c>
      <c r="L99" s="845" t="s">
        <v>470</v>
      </c>
      <c r="M99" s="846"/>
    </row>
    <row r="100" spans="1:13" ht="15">
      <c r="A100" s="393" t="s">
        <v>430</v>
      </c>
      <c r="B100" s="394" t="s">
        <v>471</v>
      </c>
      <c r="C100" s="408">
        <v>225</v>
      </c>
      <c r="D100" s="389">
        <v>2</v>
      </c>
      <c r="E100" s="389">
        <v>223</v>
      </c>
      <c r="F100" s="408">
        <v>225</v>
      </c>
      <c r="G100" s="389">
        <v>2</v>
      </c>
      <c r="H100" s="389">
        <v>223</v>
      </c>
      <c r="I100" s="408">
        <v>0</v>
      </c>
      <c r="J100" s="389">
        <v>0</v>
      </c>
      <c r="K100" s="389">
        <v>0</v>
      </c>
      <c r="L100" s="843" t="s">
        <v>472</v>
      </c>
      <c r="M100" s="844"/>
    </row>
    <row r="101" spans="1:13" ht="15">
      <c r="A101" s="411" t="s">
        <v>623</v>
      </c>
      <c r="B101" s="412" t="s">
        <v>471</v>
      </c>
      <c r="C101" s="413">
        <v>225</v>
      </c>
      <c r="D101" s="399">
        <v>2</v>
      </c>
      <c r="E101" s="399">
        <v>223</v>
      </c>
      <c r="F101" s="413">
        <v>225</v>
      </c>
      <c r="G101" s="399">
        <v>2</v>
      </c>
      <c r="H101" s="399">
        <v>223</v>
      </c>
      <c r="I101" s="413">
        <v>0</v>
      </c>
      <c r="J101" s="399">
        <v>0</v>
      </c>
      <c r="K101" s="399">
        <v>0</v>
      </c>
      <c r="L101" s="861" t="s">
        <v>472</v>
      </c>
      <c r="M101" s="862"/>
    </row>
    <row r="102" spans="1:13" ht="27" customHeight="1">
      <c r="A102" s="863" t="s">
        <v>473</v>
      </c>
      <c r="B102" s="864"/>
      <c r="C102" s="414">
        <v>148583</v>
      </c>
      <c r="D102" s="414">
        <v>6171</v>
      </c>
      <c r="E102" s="414">
        <v>142412</v>
      </c>
      <c r="F102" s="414">
        <v>139762</v>
      </c>
      <c r="G102" s="414">
        <v>4054</v>
      </c>
      <c r="H102" s="414">
        <v>135708</v>
      </c>
      <c r="I102" s="414">
        <v>8821</v>
      </c>
      <c r="J102" s="414">
        <v>2117</v>
      </c>
      <c r="K102" s="414">
        <v>6704</v>
      </c>
      <c r="L102" s="865" t="s">
        <v>474</v>
      </c>
      <c r="M102" s="866"/>
    </row>
  </sheetData>
  <mergeCells count="109">
    <mergeCell ref="L83:M83"/>
    <mergeCell ref="L61:M61"/>
    <mergeCell ref="A1:M1"/>
    <mergeCell ref="A2:M2"/>
    <mergeCell ref="A3:M3"/>
    <mergeCell ref="A4:M4"/>
    <mergeCell ref="A5:M5"/>
    <mergeCell ref="A6:B6"/>
    <mergeCell ref="C6:K6"/>
    <mergeCell ref="C7:E7"/>
    <mergeCell ref="F7:H7"/>
    <mergeCell ref="I7:K7"/>
    <mergeCell ref="C8:E8"/>
    <mergeCell ref="F8:H8"/>
    <mergeCell ref="I8:K8"/>
    <mergeCell ref="L11:M11"/>
    <mergeCell ref="L12:M12"/>
    <mergeCell ref="L13:M13"/>
    <mergeCell ref="L14:M14"/>
    <mergeCell ref="L15:M15"/>
    <mergeCell ref="L16:M16"/>
    <mergeCell ref="L17:M17"/>
    <mergeCell ref="L18:M18"/>
    <mergeCell ref="L19:M19"/>
    <mergeCell ref="L20:M20"/>
    <mergeCell ref="L21:M21"/>
    <mergeCell ref="L23:M23"/>
    <mergeCell ref="L24:M24"/>
    <mergeCell ref="L25:M25"/>
    <mergeCell ref="L26:M26"/>
    <mergeCell ref="L27:M27"/>
    <mergeCell ref="L28:M28"/>
    <mergeCell ref="L29:M29"/>
    <mergeCell ref="L22:M22"/>
    <mergeCell ref="L30:M30"/>
    <mergeCell ref="L31:M31"/>
    <mergeCell ref="L32:M32"/>
    <mergeCell ref="L33:M33"/>
    <mergeCell ref="L34:M34"/>
    <mergeCell ref="L36:M36"/>
    <mergeCell ref="L37:M37"/>
    <mergeCell ref="L38:M38"/>
    <mergeCell ref="L39:M39"/>
    <mergeCell ref="L40:M40"/>
    <mergeCell ref="L41:M41"/>
    <mergeCell ref="L42:M42"/>
    <mergeCell ref="L43:M43"/>
    <mergeCell ref="L44:M44"/>
    <mergeCell ref="L45:M45"/>
    <mergeCell ref="L46:M46"/>
    <mergeCell ref="L51:M51"/>
    <mergeCell ref="L52:M52"/>
    <mergeCell ref="L53:M53"/>
    <mergeCell ref="L54:M54"/>
    <mergeCell ref="L55:M55"/>
    <mergeCell ref="L56:M56"/>
    <mergeCell ref="L47:M47"/>
    <mergeCell ref="L48:M48"/>
    <mergeCell ref="L49:M49"/>
    <mergeCell ref="L50:M50"/>
    <mergeCell ref="L58:M58"/>
    <mergeCell ref="L60:M60"/>
    <mergeCell ref="L62:M62"/>
    <mergeCell ref="L76:M76"/>
    <mergeCell ref="L77:M77"/>
    <mergeCell ref="L63:M63"/>
    <mergeCell ref="L64:M64"/>
    <mergeCell ref="L65:M65"/>
    <mergeCell ref="L66:M66"/>
    <mergeCell ref="L67:M67"/>
    <mergeCell ref="L68:M68"/>
    <mergeCell ref="L87:M87"/>
    <mergeCell ref="L88:M88"/>
    <mergeCell ref="L89:M89"/>
    <mergeCell ref="A7:A10"/>
    <mergeCell ref="B7:B10"/>
    <mergeCell ref="L7:M10"/>
    <mergeCell ref="L35:M35"/>
    <mergeCell ref="L78:M78"/>
    <mergeCell ref="L79:M79"/>
    <mergeCell ref="L80:M80"/>
    <mergeCell ref="L81:M81"/>
    <mergeCell ref="L82:M82"/>
    <mergeCell ref="L84:M84"/>
    <mergeCell ref="L85:M85"/>
    <mergeCell ref="L86:M86"/>
    <mergeCell ref="L69:M69"/>
    <mergeCell ref="L70:M70"/>
    <mergeCell ref="L71:M71"/>
    <mergeCell ref="L72:M72"/>
    <mergeCell ref="L73:M73"/>
    <mergeCell ref="L74:M74"/>
    <mergeCell ref="L75:M75"/>
    <mergeCell ref="L57:M57"/>
    <mergeCell ref="L59:M59"/>
    <mergeCell ref="L97:M97"/>
    <mergeCell ref="L98:M98"/>
    <mergeCell ref="L99:M99"/>
    <mergeCell ref="L100:M100"/>
    <mergeCell ref="L101:M101"/>
    <mergeCell ref="A102:B102"/>
    <mergeCell ref="L102:M102"/>
    <mergeCell ref="L90:M90"/>
    <mergeCell ref="L91:M91"/>
    <mergeCell ref="L92:M92"/>
    <mergeCell ref="L93:M93"/>
    <mergeCell ref="L94:M94"/>
    <mergeCell ref="L95:M95"/>
    <mergeCell ref="L96:M96"/>
  </mergeCells>
  <printOptions horizontalCentered="1"/>
  <pageMargins left="0" right="0" top="0.19685039370078741" bottom="0" header="0.51181102362204722" footer="0.51181102362204722"/>
  <pageSetup paperSize="9" scale="75" orientation="landscape" r:id="rId1"/>
  <headerFooter alignWithMargins="0"/>
  <rowBreaks count="2" manualBreakCount="2">
    <brk id="47" max="12" man="1"/>
    <brk id="72" max="12" man="1"/>
  </rowBreaks>
  <ignoredErrors>
    <ignoredError sqref="A103:K103 A92:B101 A102:B102 A13:B21 A11:B12 A23:B49 A50:B50 A51:B62 A63:B79 A80:B91"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4506668294322"/>
  </sheetPr>
  <dimension ref="A1:J102"/>
  <sheetViews>
    <sheetView tabSelected="1" view="pageBreakPreview" zoomScale="90" zoomScaleNormal="100" zoomScaleSheetLayoutView="90" workbookViewId="0">
      <selection activeCell="I3" sqref="I3"/>
    </sheetView>
  </sheetViews>
  <sheetFormatPr defaultColWidth="8.88671875" defaultRowHeight="15"/>
  <cols>
    <col min="1" max="1" width="5.77734375" style="53" customWidth="1"/>
    <col min="2" max="2" width="50.6640625" style="31" customWidth="1"/>
    <col min="3" max="3" width="9.44140625" style="33" customWidth="1"/>
    <col min="4" max="4" width="8.109375" style="33" customWidth="1"/>
    <col min="5" max="5" width="7.21875" style="33" customWidth="1"/>
    <col min="6" max="6" width="7.77734375" style="33" customWidth="1"/>
    <col min="7" max="8" width="6.77734375" style="33" customWidth="1"/>
    <col min="9" max="9" width="50.6640625" style="33" customWidth="1"/>
    <col min="10" max="10" width="5.77734375" style="33" customWidth="1"/>
    <col min="11" max="16384" width="8.88671875" style="33"/>
  </cols>
  <sheetData>
    <row r="1" spans="1:10" s="29" customFormat="1">
      <c r="A1" s="39"/>
      <c r="B1" s="39"/>
      <c r="C1" s="39"/>
      <c r="D1" s="39"/>
      <c r="E1" s="39"/>
      <c r="F1" s="39"/>
      <c r="G1" s="39"/>
      <c r="H1" s="39"/>
      <c r="I1" s="39"/>
      <c r="J1" s="39"/>
    </row>
    <row r="2" spans="1:10" ht="20.25">
      <c r="A2" s="679" t="s">
        <v>476</v>
      </c>
      <c r="B2" s="679"/>
      <c r="C2" s="679"/>
      <c r="D2" s="679"/>
      <c r="E2" s="679"/>
      <c r="F2" s="679"/>
      <c r="G2" s="679"/>
      <c r="H2" s="679"/>
      <c r="I2" s="679"/>
      <c r="J2" s="679"/>
    </row>
    <row r="3" spans="1:10" ht="20.25">
      <c r="A3" s="679" t="s">
        <v>271</v>
      </c>
      <c r="B3" s="679"/>
      <c r="C3" s="679"/>
      <c r="D3" s="679"/>
      <c r="E3" s="679"/>
      <c r="F3" s="679"/>
      <c r="G3" s="679"/>
      <c r="H3" s="679"/>
      <c r="I3" s="679"/>
      <c r="J3" s="679"/>
    </row>
    <row r="4" spans="1:10" ht="15.75">
      <c r="A4" s="751" t="s">
        <v>478</v>
      </c>
      <c r="B4" s="751"/>
      <c r="C4" s="751"/>
      <c r="D4" s="751"/>
      <c r="E4" s="751"/>
      <c r="F4" s="751"/>
      <c r="G4" s="751"/>
      <c r="H4" s="751"/>
      <c r="I4" s="751"/>
      <c r="J4" s="751"/>
    </row>
    <row r="5" spans="1:10" ht="15.75">
      <c r="A5" s="751" t="s">
        <v>273</v>
      </c>
      <c r="B5" s="751"/>
      <c r="C5" s="751"/>
      <c r="D5" s="751"/>
      <c r="E5" s="751"/>
      <c r="F5" s="751"/>
      <c r="G5" s="751"/>
      <c r="H5" s="751"/>
      <c r="I5" s="751"/>
      <c r="J5" s="751"/>
    </row>
    <row r="6" spans="1:10" ht="15.75">
      <c r="A6" s="883" t="s">
        <v>648</v>
      </c>
      <c r="B6" s="883"/>
      <c r="C6" s="779">
        <v>2020</v>
      </c>
      <c r="D6" s="779"/>
      <c r="E6" s="779"/>
      <c r="F6" s="779"/>
      <c r="G6" s="779"/>
      <c r="H6" s="779"/>
      <c r="I6" s="884" t="s">
        <v>722</v>
      </c>
      <c r="J6" s="884" t="s">
        <v>649</v>
      </c>
    </row>
    <row r="7" spans="1:10">
      <c r="A7" s="727" t="s">
        <v>276</v>
      </c>
      <c r="B7" s="880" t="s">
        <v>277</v>
      </c>
      <c r="C7" s="876" t="s">
        <v>482</v>
      </c>
      <c r="D7" s="876"/>
      <c r="E7" s="876"/>
      <c r="F7" s="876" t="s">
        <v>483</v>
      </c>
      <c r="G7" s="876"/>
      <c r="H7" s="876"/>
      <c r="I7" s="810" t="s">
        <v>484</v>
      </c>
      <c r="J7" s="810"/>
    </row>
    <row r="8" spans="1:10">
      <c r="A8" s="728"/>
      <c r="B8" s="881"/>
      <c r="C8" s="877" t="s">
        <v>485</v>
      </c>
      <c r="D8" s="877"/>
      <c r="E8" s="877"/>
      <c r="F8" s="877" t="s">
        <v>486</v>
      </c>
      <c r="G8" s="877"/>
      <c r="H8" s="877"/>
      <c r="I8" s="869"/>
      <c r="J8" s="869"/>
    </row>
    <row r="9" spans="1:10">
      <c r="A9" s="728"/>
      <c r="B9" s="881"/>
      <c r="C9" s="75" t="s">
        <v>474</v>
      </c>
      <c r="D9" s="75" t="s">
        <v>487</v>
      </c>
      <c r="E9" s="75" t="s">
        <v>488</v>
      </c>
      <c r="F9" s="75" t="s">
        <v>474</v>
      </c>
      <c r="G9" s="75" t="s">
        <v>487</v>
      </c>
      <c r="H9" s="75" t="s">
        <v>488</v>
      </c>
      <c r="I9" s="869"/>
      <c r="J9" s="869"/>
    </row>
    <row r="10" spans="1:10">
      <c r="A10" s="729"/>
      <c r="B10" s="882"/>
      <c r="C10" s="76" t="s">
        <v>473</v>
      </c>
      <c r="D10" s="76" t="s">
        <v>489</v>
      </c>
      <c r="E10" s="76" t="s">
        <v>490</v>
      </c>
      <c r="F10" s="76" t="s">
        <v>473</v>
      </c>
      <c r="G10" s="76" t="s">
        <v>489</v>
      </c>
      <c r="H10" s="76" t="s">
        <v>490</v>
      </c>
      <c r="I10" s="870"/>
      <c r="J10" s="870"/>
    </row>
    <row r="11" spans="1:10">
      <c r="A11" s="403" t="s">
        <v>287</v>
      </c>
      <c r="B11" s="404" t="s">
        <v>288</v>
      </c>
      <c r="C11" s="405">
        <f>+E11+D11</f>
        <v>11663467</v>
      </c>
      <c r="D11" s="432">
        <v>6808992</v>
      </c>
      <c r="E11" s="432">
        <v>4854475</v>
      </c>
      <c r="F11" s="405">
        <f>+H11+G11</f>
        <v>32445</v>
      </c>
      <c r="G11" s="432">
        <v>27493</v>
      </c>
      <c r="H11" s="432">
        <v>4952</v>
      </c>
      <c r="I11" s="878" t="s">
        <v>290</v>
      </c>
      <c r="J11" s="879"/>
    </row>
    <row r="12" spans="1:10">
      <c r="A12" s="383" t="s">
        <v>291</v>
      </c>
      <c r="B12" s="384" t="s">
        <v>292</v>
      </c>
      <c r="C12" s="407">
        <f t="shared" ref="C12:C64" si="0">+E12+D12</f>
        <v>9739793</v>
      </c>
      <c r="D12" s="434">
        <v>5006485</v>
      </c>
      <c r="E12" s="434">
        <v>4733308</v>
      </c>
      <c r="F12" s="407">
        <f t="shared" ref="F12:F64" si="1">+H12+G12</f>
        <v>14742</v>
      </c>
      <c r="G12" s="434">
        <v>9951</v>
      </c>
      <c r="H12" s="434">
        <v>4791</v>
      </c>
      <c r="I12" s="849" t="s">
        <v>293</v>
      </c>
      <c r="J12" s="850"/>
    </row>
    <row r="13" spans="1:10">
      <c r="A13" s="393" t="s">
        <v>294</v>
      </c>
      <c r="B13" s="394" t="s">
        <v>295</v>
      </c>
      <c r="C13" s="408">
        <f t="shared" si="0"/>
        <v>158655</v>
      </c>
      <c r="D13" s="436">
        <v>139076</v>
      </c>
      <c r="E13" s="436">
        <v>19579</v>
      </c>
      <c r="F13" s="408">
        <f t="shared" si="1"/>
        <v>1889</v>
      </c>
      <c r="G13" s="436">
        <v>1857</v>
      </c>
      <c r="H13" s="436">
        <v>32</v>
      </c>
      <c r="I13" s="843" t="s">
        <v>296</v>
      </c>
      <c r="J13" s="844"/>
    </row>
    <row r="14" spans="1:10" ht="16.5" customHeight="1">
      <c r="A14" s="391" t="s">
        <v>297</v>
      </c>
      <c r="B14" s="392" t="s">
        <v>298</v>
      </c>
      <c r="C14" s="407">
        <f t="shared" si="0"/>
        <v>158655</v>
      </c>
      <c r="D14" s="434">
        <v>139076</v>
      </c>
      <c r="E14" s="434">
        <v>19579</v>
      </c>
      <c r="F14" s="407">
        <f t="shared" si="1"/>
        <v>1889</v>
      </c>
      <c r="G14" s="434">
        <v>1857</v>
      </c>
      <c r="H14" s="434">
        <v>32</v>
      </c>
      <c r="I14" s="845" t="s">
        <v>299</v>
      </c>
      <c r="J14" s="846"/>
    </row>
    <row r="15" spans="1:10" ht="16.5" customHeight="1">
      <c r="A15" s="393" t="s">
        <v>300</v>
      </c>
      <c r="B15" s="394" t="s">
        <v>301</v>
      </c>
      <c r="C15" s="408">
        <f t="shared" si="0"/>
        <v>1765019</v>
      </c>
      <c r="D15" s="436">
        <v>1663431</v>
      </c>
      <c r="E15" s="436">
        <v>101588</v>
      </c>
      <c r="F15" s="408">
        <f t="shared" si="1"/>
        <v>15814</v>
      </c>
      <c r="G15" s="436">
        <v>15685</v>
      </c>
      <c r="H15" s="436">
        <v>129</v>
      </c>
      <c r="I15" s="843" t="s">
        <v>302</v>
      </c>
      <c r="J15" s="844"/>
    </row>
    <row r="16" spans="1:10">
      <c r="A16" s="391" t="s">
        <v>303</v>
      </c>
      <c r="B16" s="392" t="s">
        <v>304</v>
      </c>
      <c r="C16" s="407">
        <f t="shared" si="0"/>
        <v>1765019</v>
      </c>
      <c r="D16" s="434">
        <v>1663431</v>
      </c>
      <c r="E16" s="434">
        <v>101588</v>
      </c>
      <c r="F16" s="407">
        <f t="shared" si="1"/>
        <v>15814</v>
      </c>
      <c r="G16" s="434">
        <v>15685</v>
      </c>
      <c r="H16" s="434">
        <v>129</v>
      </c>
      <c r="I16" s="845" t="s">
        <v>305</v>
      </c>
      <c r="J16" s="846"/>
    </row>
    <row r="17" spans="1:10">
      <c r="A17" s="409" t="s">
        <v>306</v>
      </c>
      <c r="B17" s="396" t="s">
        <v>307</v>
      </c>
      <c r="C17" s="408">
        <f t="shared" si="0"/>
        <v>8396596</v>
      </c>
      <c r="D17" s="436">
        <v>6667146</v>
      </c>
      <c r="E17" s="436">
        <v>1729450</v>
      </c>
      <c r="F17" s="408">
        <f t="shared" si="1"/>
        <v>109321</v>
      </c>
      <c r="G17" s="436">
        <v>106964</v>
      </c>
      <c r="H17" s="436">
        <v>2357</v>
      </c>
      <c r="I17" s="847" t="s">
        <v>308</v>
      </c>
      <c r="J17" s="848"/>
    </row>
    <row r="18" spans="1:10">
      <c r="A18" s="383" t="s">
        <v>32</v>
      </c>
      <c r="B18" s="384" t="s">
        <v>309</v>
      </c>
      <c r="C18" s="407">
        <f t="shared" si="0"/>
        <v>437965</v>
      </c>
      <c r="D18" s="434">
        <v>429498</v>
      </c>
      <c r="E18" s="434">
        <v>8467</v>
      </c>
      <c r="F18" s="407">
        <f t="shared" si="1"/>
        <v>11181</v>
      </c>
      <c r="G18" s="434">
        <v>11146</v>
      </c>
      <c r="H18" s="434">
        <v>35</v>
      </c>
      <c r="I18" s="849" t="s">
        <v>310</v>
      </c>
      <c r="J18" s="850"/>
    </row>
    <row r="19" spans="1:10">
      <c r="A19" s="387" t="s">
        <v>563</v>
      </c>
      <c r="B19" s="388" t="s">
        <v>311</v>
      </c>
      <c r="C19" s="408">
        <f t="shared" si="0"/>
        <v>7072</v>
      </c>
      <c r="D19" s="436">
        <v>3699</v>
      </c>
      <c r="E19" s="436">
        <v>3373</v>
      </c>
      <c r="F19" s="408">
        <f t="shared" si="1"/>
        <v>108</v>
      </c>
      <c r="G19" s="436">
        <v>102</v>
      </c>
      <c r="H19" s="436">
        <v>6</v>
      </c>
      <c r="I19" s="851" t="s">
        <v>312</v>
      </c>
      <c r="J19" s="852"/>
    </row>
    <row r="20" spans="1:10">
      <c r="A20" s="391" t="s">
        <v>733</v>
      </c>
      <c r="B20" s="392" t="s">
        <v>732</v>
      </c>
      <c r="C20" s="407">
        <f t="shared" si="0"/>
        <v>1586</v>
      </c>
      <c r="D20" s="434">
        <v>1586</v>
      </c>
      <c r="E20" s="434">
        <v>0</v>
      </c>
      <c r="F20" s="407">
        <f t="shared" si="1"/>
        <v>31</v>
      </c>
      <c r="G20" s="434">
        <v>31</v>
      </c>
      <c r="H20" s="434">
        <v>0</v>
      </c>
      <c r="I20" s="845" t="s">
        <v>731</v>
      </c>
      <c r="J20" s="846"/>
    </row>
    <row r="21" spans="1:10">
      <c r="A21" s="387" t="s">
        <v>564</v>
      </c>
      <c r="B21" s="388" t="s">
        <v>313</v>
      </c>
      <c r="C21" s="408">
        <f t="shared" si="0"/>
        <v>15587</v>
      </c>
      <c r="D21" s="436">
        <v>15506</v>
      </c>
      <c r="E21" s="436">
        <v>81</v>
      </c>
      <c r="F21" s="408">
        <f t="shared" si="1"/>
        <v>400</v>
      </c>
      <c r="G21" s="436">
        <v>397</v>
      </c>
      <c r="H21" s="436">
        <v>3</v>
      </c>
      <c r="I21" s="851" t="s">
        <v>314</v>
      </c>
      <c r="J21" s="852"/>
    </row>
    <row r="22" spans="1:10">
      <c r="A22" s="512" t="s">
        <v>734</v>
      </c>
      <c r="B22" s="513" t="s">
        <v>779</v>
      </c>
      <c r="C22" s="514"/>
      <c r="D22" s="515">
        <v>2040</v>
      </c>
      <c r="E22" s="515">
        <v>0</v>
      </c>
      <c r="F22" s="514"/>
      <c r="G22" s="515">
        <v>79</v>
      </c>
      <c r="H22" s="515">
        <v>0</v>
      </c>
      <c r="I22" s="851" t="s">
        <v>780</v>
      </c>
      <c r="J22" s="852"/>
    </row>
    <row r="23" spans="1:10">
      <c r="A23" s="391" t="s">
        <v>565</v>
      </c>
      <c r="B23" s="392" t="s">
        <v>315</v>
      </c>
      <c r="C23" s="407">
        <f t="shared" si="0"/>
        <v>145796</v>
      </c>
      <c r="D23" s="434">
        <v>145397</v>
      </c>
      <c r="E23" s="434">
        <v>399</v>
      </c>
      <c r="F23" s="407">
        <f t="shared" si="1"/>
        <v>2915</v>
      </c>
      <c r="G23" s="434">
        <v>2913</v>
      </c>
      <c r="H23" s="434">
        <v>2</v>
      </c>
      <c r="I23" s="845" t="s">
        <v>316</v>
      </c>
      <c r="J23" s="846"/>
    </row>
    <row r="24" spans="1:10">
      <c r="A24" s="387" t="s">
        <v>566</v>
      </c>
      <c r="B24" s="388" t="s">
        <v>317</v>
      </c>
      <c r="C24" s="408">
        <f t="shared" si="0"/>
        <v>75205</v>
      </c>
      <c r="D24" s="436">
        <v>74776</v>
      </c>
      <c r="E24" s="436">
        <v>429</v>
      </c>
      <c r="F24" s="408">
        <f t="shared" si="1"/>
        <v>2235</v>
      </c>
      <c r="G24" s="436">
        <v>2231</v>
      </c>
      <c r="H24" s="436">
        <v>4</v>
      </c>
      <c r="I24" s="851" t="s">
        <v>318</v>
      </c>
      <c r="J24" s="852"/>
    </row>
    <row r="25" spans="1:10">
      <c r="A25" s="391" t="s">
        <v>535</v>
      </c>
      <c r="B25" s="392" t="s">
        <v>319</v>
      </c>
      <c r="C25" s="407">
        <f t="shared" si="0"/>
        <v>158748</v>
      </c>
      <c r="D25" s="434">
        <v>158464</v>
      </c>
      <c r="E25" s="434">
        <v>284</v>
      </c>
      <c r="F25" s="407">
        <f t="shared" si="1"/>
        <v>4529</v>
      </c>
      <c r="G25" s="434">
        <v>4521</v>
      </c>
      <c r="H25" s="434">
        <v>8</v>
      </c>
      <c r="I25" s="845" t="s">
        <v>320</v>
      </c>
      <c r="J25" s="846"/>
    </row>
    <row r="26" spans="1:10">
      <c r="A26" s="387" t="s">
        <v>567</v>
      </c>
      <c r="B26" s="388" t="s">
        <v>321</v>
      </c>
      <c r="C26" s="408">
        <f t="shared" si="0"/>
        <v>17865</v>
      </c>
      <c r="D26" s="436">
        <v>15290</v>
      </c>
      <c r="E26" s="436">
        <v>2575</v>
      </c>
      <c r="F26" s="408">
        <f t="shared" si="1"/>
        <v>473</v>
      </c>
      <c r="G26" s="436">
        <v>466</v>
      </c>
      <c r="H26" s="436">
        <v>7</v>
      </c>
      <c r="I26" s="851" t="s">
        <v>323</v>
      </c>
      <c r="J26" s="852"/>
    </row>
    <row r="27" spans="1:10">
      <c r="A27" s="391" t="s">
        <v>568</v>
      </c>
      <c r="B27" s="392" t="s">
        <v>324</v>
      </c>
      <c r="C27" s="407">
        <f t="shared" si="0"/>
        <v>11286</v>
      </c>
      <c r="D27" s="434">
        <v>9960</v>
      </c>
      <c r="E27" s="434">
        <v>1326</v>
      </c>
      <c r="F27" s="407">
        <f t="shared" si="1"/>
        <v>338</v>
      </c>
      <c r="G27" s="434">
        <v>335</v>
      </c>
      <c r="H27" s="434">
        <v>3</v>
      </c>
      <c r="I27" s="845" t="s">
        <v>326</v>
      </c>
      <c r="J27" s="846"/>
    </row>
    <row r="28" spans="1:10">
      <c r="A28" s="387" t="s">
        <v>569</v>
      </c>
      <c r="B28" s="388" t="s">
        <v>327</v>
      </c>
      <c r="C28" s="408">
        <f t="shared" si="0"/>
        <v>2780</v>
      </c>
      <c r="D28" s="436">
        <v>2780</v>
      </c>
      <c r="E28" s="436">
        <v>0</v>
      </c>
      <c r="F28" s="408">
        <f t="shared" si="1"/>
        <v>73</v>
      </c>
      <c r="G28" s="436">
        <v>71</v>
      </c>
      <c r="H28" s="436">
        <v>2</v>
      </c>
      <c r="I28" s="851" t="s">
        <v>328</v>
      </c>
      <c r="J28" s="852"/>
    </row>
    <row r="29" spans="1:10">
      <c r="A29" s="383" t="s">
        <v>33</v>
      </c>
      <c r="B29" s="384" t="s">
        <v>329</v>
      </c>
      <c r="C29" s="407">
        <f t="shared" si="0"/>
        <v>137208</v>
      </c>
      <c r="D29" s="434">
        <v>135642</v>
      </c>
      <c r="E29" s="434">
        <v>1566</v>
      </c>
      <c r="F29" s="407">
        <f t="shared" si="1"/>
        <v>3016</v>
      </c>
      <c r="G29" s="434">
        <v>3012</v>
      </c>
      <c r="H29" s="434">
        <v>4</v>
      </c>
      <c r="I29" s="849" t="s">
        <v>330</v>
      </c>
      <c r="J29" s="850"/>
    </row>
    <row r="30" spans="1:10">
      <c r="A30" s="387" t="s">
        <v>570</v>
      </c>
      <c r="B30" s="388" t="s">
        <v>331</v>
      </c>
      <c r="C30" s="408">
        <f t="shared" si="0"/>
        <v>43988</v>
      </c>
      <c r="D30" s="436">
        <v>43988</v>
      </c>
      <c r="E30" s="436">
        <v>0</v>
      </c>
      <c r="F30" s="408">
        <f t="shared" si="1"/>
        <v>623</v>
      </c>
      <c r="G30" s="436">
        <v>623</v>
      </c>
      <c r="H30" s="436">
        <v>0</v>
      </c>
      <c r="I30" s="851" t="s">
        <v>332</v>
      </c>
      <c r="J30" s="852"/>
    </row>
    <row r="31" spans="1:10">
      <c r="A31" s="391" t="s">
        <v>571</v>
      </c>
      <c r="B31" s="392" t="s">
        <v>333</v>
      </c>
      <c r="C31" s="407">
        <f t="shared" si="0"/>
        <v>93220</v>
      </c>
      <c r="D31" s="434">
        <v>91654</v>
      </c>
      <c r="E31" s="434">
        <v>1566</v>
      </c>
      <c r="F31" s="407">
        <f t="shared" si="1"/>
        <v>2393</v>
      </c>
      <c r="G31" s="434">
        <v>2389</v>
      </c>
      <c r="H31" s="434">
        <v>4</v>
      </c>
      <c r="I31" s="845" t="s">
        <v>334</v>
      </c>
      <c r="J31" s="846"/>
    </row>
    <row r="32" spans="1:10">
      <c r="A32" s="393" t="s">
        <v>37</v>
      </c>
      <c r="B32" s="394" t="s">
        <v>335</v>
      </c>
      <c r="C32" s="408">
        <f t="shared" si="0"/>
        <v>11376</v>
      </c>
      <c r="D32" s="436">
        <v>11198</v>
      </c>
      <c r="E32" s="436">
        <v>178</v>
      </c>
      <c r="F32" s="408">
        <f t="shared" si="1"/>
        <v>551</v>
      </c>
      <c r="G32" s="436">
        <v>541</v>
      </c>
      <c r="H32" s="436">
        <v>10</v>
      </c>
      <c r="I32" s="843" t="s">
        <v>336</v>
      </c>
      <c r="J32" s="844"/>
    </row>
    <row r="33" spans="1:10">
      <c r="A33" s="391" t="s">
        <v>572</v>
      </c>
      <c r="B33" s="392" t="s">
        <v>337</v>
      </c>
      <c r="C33" s="407">
        <f t="shared" si="0"/>
        <v>9425</v>
      </c>
      <c r="D33" s="434">
        <v>9247</v>
      </c>
      <c r="E33" s="434">
        <v>178</v>
      </c>
      <c r="F33" s="407">
        <f t="shared" si="1"/>
        <v>499</v>
      </c>
      <c r="G33" s="434">
        <v>491</v>
      </c>
      <c r="H33" s="434">
        <v>8</v>
      </c>
      <c r="I33" s="845" t="s">
        <v>338</v>
      </c>
      <c r="J33" s="846"/>
    </row>
    <row r="34" spans="1:10" ht="24.75" customHeight="1">
      <c r="A34" s="387" t="s">
        <v>573</v>
      </c>
      <c r="B34" s="388" t="s">
        <v>339</v>
      </c>
      <c r="C34" s="408">
        <f t="shared" si="0"/>
        <v>1951</v>
      </c>
      <c r="D34" s="436">
        <v>1951</v>
      </c>
      <c r="E34" s="436">
        <v>0</v>
      </c>
      <c r="F34" s="408">
        <f t="shared" si="1"/>
        <v>52</v>
      </c>
      <c r="G34" s="436">
        <v>50</v>
      </c>
      <c r="H34" s="436">
        <v>2</v>
      </c>
      <c r="I34" s="851" t="s">
        <v>341</v>
      </c>
      <c r="J34" s="852"/>
    </row>
    <row r="35" spans="1:10" ht="18.75" customHeight="1">
      <c r="A35" s="383" t="s">
        <v>38</v>
      </c>
      <c r="B35" s="384" t="s">
        <v>342</v>
      </c>
      <c r="C35" s="407">
        <f t="shared" si="0"/>
        <v>238704</v>
      </c>
      <c r="D35" s="434">
        <v>232853</v>
      </c>
      <c r="E35" s="434">
        <v>5851</v>
      </c>
      <c r="F35" s="407">
        <f t="shared" si="1"/>
        <v>11642</v>
      </c>
      <c r="G35" s="434">
        <v>11607</v>
      </c>
      <c r="H35" s="434">
        <v>35</v>
      </c>
      <c r="I35" s="849" t="s">
        <v>343</v>
      </c>
      <c r="J35" s="850"/>
    </row>
    <row r="36" spans="1:10">
      <c r="A36" s="387" t="s">
        <v>574</v>
      </c>
      <c r="B36" s="388" t="s">
        <v>344</v>
      </c>
      <c r="C36" s="408">
        <f t="shared" si="0"/>
        <v>7313</v>
      </c>
      <c r="D36" s="436">
        <v>7313</v>
      </c>
      <c r="E36" s="436">
        <v>0</v>
      </c>
      <c r="F36" s="408">
        <f t="shared" si="1"/>
        <v>257</v>
      </c>
      <c r="G36" s="436">
        <v>248</v>
      </c>
      <c r="H36" s="436">
        <v>9</v>
      </c>
      <c r="I36" s="851" t="s">
        <v>345</v>
      </c>
      <c r="J36" s="852"/>
    </row>
    <row r="37" spans="1:10" ht="15.6" customHeight="1">
      <c r="A37" s="391" t="s">
        <v>575</v>
      </c>
      <c r="B37" s="392" t="s">
        <v>346</v>
      </c>
      <c r="C37" s="407">
        <f t="shared" si="0"/>
        <v>231152</v>
      </c>
      <c r="D37" s="434">
        <v>225301</v>
      </c>
      <c r="E37" s="434">
        <v>5851</v>
      </c>
      <c r="F37" s="407">
        <f t="shared" si="1"/>
        <v>11374</v>
      </c>
      <c r="G37" s="434">
        <v>11349</v>
      </c>
      <c r="H37" s="434">
        <v>25</v>
      </c>
      <c r="I37" s="845" t="s">
        <v>576</v>
      </c>
      <c r="J37" s="846"/>
    </row>
    <row r="38" spans="1:10" ht="15" customHeight="1">
      <c r="A38" s="387" t="s">
        <v>577</v>
      </c>
      <c r="B38" s="388" t="s">
        <v>716</v>
      </c>
      <c r="C38" s="408">
        <f t="shared" si="0"/>
        <v>239</v>
      </c>
      <c r="D38" s="436">
        <v>239</v>
      </c>
      <c r="E38" s="436">
        <v>0</v>
      </c>
      <c r="F38" s="408">
        <f t="shared" si="1"/>
        <v>11</v>
      </c>
      <c r="G38" s="436">
        <v>10</v>
      </c>
      <c r="H38" s="436">
        <v>1</v>
      </c>
      <c r="I38" s="851" t="s">
        <v>730</v>
      </c>
      <c r="J38" s="852"/>
    </row>
    <row r="39" spans="1:10">
      <c r="A39" s="383" t="s">
        <v>39</v>
      </c>
      <c r="B39" s="384" t="s">
        <v>348</v>
      </c>
      <c r="C39" s="407">
        <f t="shared" si="0"/>
        <v>1480</v>
      </c>
      <c r="D39" s="434">
        <v>1480</v>
      </c>
      <c r="E39" s="434">
        <v>0</v>
      </c>
      <c r="F39" s="407">
        <f t="shared" si="1"/>
        <v>64</v>
      </c>
      <c r="G39" s="434">
        <v>63</v>
      </c>
      <c r="H39" s="434">
        <v>1</v>
      </c>
      <c r="I39" s="849" t="s">
        <v>349</v>
      </c>
      <c r="J39" s="850"/>
    </row>
    <row r="40" spans="1:10">
      <c r="A40" s="387" t="s">
        <v>578</v>
      </c>
      <c r="B40" s="388" t="s">
        <v>350</v>
      </c>
      <c r="C40" s="408">
        <f t="shared" si="0"/>
        <v>1480</v>
      </c>
      <c r="D40" s="436">
        <v>1480</v>
      </c>
      <c r="E40" s="436">
        <v>0</v>
      </c>
      <c r="F40" s="408">
        <f t="shared" si="1"/>
        <v>64</v>
      </c>
      <c r="G40" s="436">
        <v>63</v>
      </c>
      <c r="H40" s="436">
        <v>1</v>
      </c>
      <c r="I40" s="851" t="s">
        <v>351</v>
      </c>
      <c r="J40" s="852"/>
    </row>
    <row r="41" spans="1:10" ht="22.5">
      <c r="A41" s="383" t="s">
        <v>40</v>
      </c>
      <c r="B41" s="384" t="s">
        <v>352</v>
      </c>
      <c r="C41" s="407">
        <f t="shared" si="0"/>
        <v>205823</v>
      </c>
      <c r="D41" s="434">
        <v>205823</v>
      </c>
      <c r="E41" s="434">
        <v>0</v>
      </c>
      <c r="F41" s="407">
        <f t="shared" si="1"/>
        <v>5474</v>
      </c>
      <c r="G41" s="434">
        <v>5466</v>
      </c>
      <c r="H41" s="434">
        <v>8</v>
      </c>
      <c r="I41" s="849" t="s">
        <v>353</v>
      </c>
      <c r="J41" s="850"/>
    </row>
    <row r="42" spans="1:10">
      <c r="A42" s="387" t="s">
        <v>579</v>
      </c>
      <c r="B42" s="388" t="s">
        <v>354</v>
      </c>
      <c r="C42" s="408">
        <f t="shared" si="0"/>
        <v>205823</v>
      </c>
      <c r="D42" s="436">
        <v>205823</v>
      </c>
      <c r="E42" s="436">
        <v>0</v>
      </c>
      <c r="F42" s="408">
        <f t="shared" si="1"/>
        <v>5474</v>
      </c>
      <c r="G42" s="436">
        <v>5466</v>
      </c>
      <c r="H42" s="436">
        <v>8</v>
      </c>
      <c r="I42" s="851" t="s">
        <v>355</v>
      </c>
      <c r="J42" s="852"/>
    </row>
    <row r="43" spans="1:10">
      <c r="A43" s="383" t="s">
        <v>41</v>
      </c>
      <c r="B43" s="384" t="s">
        <v>356</v>
      </c>
      <c r="C43" s="407">
        <f t="shared" si="0"/>
        <v>46191</v>
      </c>
      <c r="D43" s="434">
        <v>42300</v>
      </c>
      <c r="E43" s="434">
        <v>3891</v>
      </c>
      <c r="F43" s="407">
        <f t="shared" si="1"/>
        <v>1363</v>
      </c>
      <c r="G43" s="434">
        <v>1352</v>
      </c>
      <c r="H43" s="434">
        <v>11</v>
      </c>
      <c r="I43" s="849" t="s">
        <v>357</v>
      </c>
      <c r="J43" s="850"/>
    </row>
    <row r="44" spans="1:10" ht="22.5">
      <c r="A44" s="387" t="s">
        <v>580</v>
      </c>
      <c r="B44" s="388" t="s">
        <v>358</v>
      </c>
      <c r="C44" s="408">
        <f t="shared" si="0"/>
        <v>30962</v>
      </c>
      <c r="D44" s="436">
        <v>28591</v>
      </c>
      <c r="E44" s="436">
        <v>2371</v>
      </c>
      <c r="F44" s="408">
        <f t="shared" si="1"/>
        <v>830</v>
      </c>
      <c r="G44" s="436">
        <v>823</v>
      </c>
      <c r="H44" s="436">
        <v>7</v>
      </c>
      <c r="I44" s="851" t="s">
        <v>359</v>
      </c>
      <c r="J44" s="852"/>
    </row>
    <row r="45" spans="1:10">
      <c r="A45" s="391" t="s">
        <v>581</v>
      </c>
      <c r="B45" s="392" t="s">
        <v>360</v>
      </c>
      <c r="C45" s="407">
        <f t="shared" si="0"/>
        <v>15229</v>
      </c>
      <c r="D45" s="434">
        <v>13709</v>
      </c>
      <c r="E45" s="434">
        <v>1520</v>
      </c>
      <c r="F45" s="407">
        <f t="shared" si="1"/>
        <v>533</v>
      </c>
      <c r="G45" s="434">
        <v>529</v>
      </c>
      <c r="H45" s="434">
        <v>4</v>
      </c>
      <c r="I45" s="845" t="s">
        <v>361</v>
      </c>
      <c r="J45" s="846"/>
    </row>
    <row r="46" spans="1:10">
      <c r="A46" s="393" t="s">
        <v>42</v>
      </c>
      <c r="B46" s="394" t="s">
        <v>362</v>
      </c>
      <c r="C46" s="408">
        <f t="shared" si="0"/>
        <v>294670</v>
      </c>
      <c r="D46" s="436">
        <v>266554</v>
      </c>
      <c r="E46" s="436">
        <v>28116</v>
      </c>
      <c r="F46" s="408">
        <f t="shared" si="1"/>
        <v>3717</v>
      </c>
      <c r="G46" s="436">
        <v>3618</v>
      </c>
      <c r="H46" s="436">
        <v>99</v>
      </c>
      <c r="I46" s="843" t="s">
        <v>365</v>
      </c>
      <c r="J46" s="844"/>
    </row>
    <row r="47" spans="1:10">
      <c r="A47" s="419" t="s">
        <v>582</v>
      </c>
      <c r="B47" s="420" t="s">
        <v>366</v>
      </c>
      <c r="C47" s="421">
        <f t="shared" si="0"/>
        <v>292055</v>
      </c>
      <c r="D47" s="422">
        <v>263959</v>
      </c>
      <c r="E47" s="422">
        <v>28096</v>
      </c>
      <c r="F47" s="421">
        <f t="shared" si="1"/>
        <v>3680</v>
      </c>
      <c r="G47" s="422">
        <v>3582</v>
      </c>
      <c r="H47" s="422">
        <v>98</v>
      </c>
      <c r="I47" s="871" t="s">
        <v>368</v>
      </c>
      <c r="J47" s="872"/>
    </row>
    <row r="48" spans="1:10">
      <c r="A48" s="415" t="s">
        <v>583</v>
      </c>
      <c r="B48" s="416" t="s">
        <v>369</v>
      </c>
      <c r="C48" s="417">
        <f t="shared" si="0"/>
        <v>2615</v>
      </c>
      <c r="D48" s="418">
        <v>2595</v>
      </c>
      <c r="E48" s="418">
        <v>20</v>
      </c>
      <c r="F48" s="417">
        <f t="shared" si="1"/>
        <v>37</v>
      </c>
      <c r="G48" s="418">
        <v>36</v>
      </c>
      <c r="H48" s="418">
        <v>1</v>
      </c>
      <c r="I48" s="873" t="s">
        <v>370</v>
      </c>
      <c r="J48" s="874"/>
    </row>
    <row r="49" spans="1:10">
      <c r="A49" s="383" t="s">
        <v>584</v>
      </c>
      <c r="B49" s="384" t="s">
        <v>371</v>
      </c>
      <c r="C49" s="407">
        <f t="shared" si="0"/>
        <v>472372</v>
      </c>
      <c r="D49" s="434">
        <v>282823</v>
      </c>
      <c r="E49" s="434">
        <v>189549</v>
      </c>
      <c r="F49" s="407">
        <f t="shared" si="1"/>
        <v>861</v>
      </c>
      <c r="G49" s="434">
        <v>707</v>
      </c>
      <c r="H49" s="434">
        <v>154</v>
      </c>
      <c r="I49" s="849" t="s">
        <v>372</v>
      </c>
      <c r="J49" s="850"/>
    </row>
    <row r="50" spans="1:10">
      <c r="A50" s="393" t="s">
        <v>389</v>
      </c>
      <c r="B50" s="394" t="s">
        <v>373</v>
      </c>
      <c r="C50" s="408">
        <f t="shared" si="0"/>
        <v>3120796</v>
      </c>
      <c r="D50" s="436">
        <v>1890520</v>
      </c>
      <c r="E50" s="436">
        <v>1230276</v>
      </c>
      <c r="F50" s="408">
        <f t="shared" si="1"/>
        <v>8190</v>
      </c>
      <c r="G50" s="436">
        <v>6683</v>
      </c>
      <c r="H50" s="436">
        <v>1507</v>
      </c>
      <c r="I50" s="843" t="s">
        <v>375</v>
      </c>
      <c r="J50" s="844"/>
    </row>
    <row r="51" spans="1:10" ht="22.5">
      <c r="A51" s="383" t="s">
        <v>585</v>
      </c>
      <c r="B51" s="384" t="s">
        <v>376</v>
      </c>
      <c r="C51" s="407">
        <f t="shared" si="0"/>
        <v>6996</v>
      </c>
      <c r="D51" s="434">
        <v>6996</v>
      </c>
      <c r="E51" s="434">
        <v>0</v>
      </c>
      <c r="F51" s="407">
        <f t="shared" si="1"/>
        <v>291</v>
      </c>
      <c r="G51" s="434">
        <v>290</v>
      </c>
      <c r="H51" s="434">
        <v>1</v>
      </c>
      <c r="I51" s="849" t="s">
        <v>377</v>
      </c>
      <c r="J51" s="850"/>
    </row>
    <row r="52" spans="1:10">
      <c r="A52" s="387" t="s">
        <v>586</v>
      </c>
      <c r="B52" s="388" t="s">
        <v>378</v>
      </c>
      <c r="C52" s="408">
        <f t="shared" si="0"/>
        <v>6996</v>
      </c>
      <c r="D52" s="436">
        <v>6996</v>
      </c>
      <c r="E52" s="436">
        <v>0</v>
      </c>
      <c r="F52" s="408">
        <f t="shared" si="1"/>
        <v>291</v>
      </c>
      <c r="G52" s="436">
        <v>290</v>
      </c>
      <c r="H52" s="436">
        <v>1</v>
      </c>
      <c r="I52" s="851" t="s">
        <v>379</v>
      </c>
      <c r="J52" s="852"/>
    </row>
    <row r="53" spans="1:10">
      <c r="A53" s="383" t="s">
        <v>325</v>
      </c>
      <c r="B53" s="384" t="s">
        <v>380</v>
      </c>
      <c r="C53" s="407">
        <f t="shared" si="0"/>
        <v>298261</v>
      </c>
      <c r="D53" s="434">
        <v>286539</v>
      </c>
      <c r="E53" s="434">
        <v>11722</v>
      </c>
      <c r="F53" s="407">
        <f t="shared" si="1"/>
        <v>6945</v>
      </c>
      <c r="G53" s="434">
        <v>6893</v>
      </c>
      <c r="H53" s="434">
        <v>52</v>
      </c>
      <c r="I53" s="849" t="s">
        <v>381</v>
      </c>
      <c r="J53" s="850"/>
    </row>
    <row r="54" spans="1:10" ht="22.5" customHeight="1">
      <c r="A54" s="387" t="s">
        <v>587</v>
      </c>
      <c r="B54" s="388" t="s">
        <v>382</v>
      </c>
      <c r="C54" s="408">
        <f t="shared" si="0"/>
        <v>1853</v>
      </c>
      <c r="D54" s="436">
        <v>1853</v>
      </c>
      <c r="E54" s="436">
        <v>0</v>
      </c>
      <c r="F54" s="408">
        <f t="shared" si="1"/>
        <v>43</v>
      </c>
      <c r="G54" s="436">
        <v>43</v>
      </c>
      <c r="H54" s="436">
        <v>0</v>
      </c>
      <c r="I54" s="851" t="s">
        <v>383</v>
      </c>
      <c r="J54" s="852"/>
    </row>
    <row r="55" spans="1:10">
      <c r="A55" s="391" t="s">
        <v>588</v>
      </c>
      <c r="B55" s="392" t="s">
        <v>384</v>
      </c>
      <c r="C55" s="407">
        <f t="shared" si="0"/>
        <v>296408</v>
      </c>
      <c r="D55" s="434">
        <v>284686</v>
      </c>
      <c r="E55" s="434">
        <v>11722</v>
      </c>
      <c r="F55" s="407">
        <f t="shared" si="1"/>
        <v>6902</v>
      </c>
      <c r="G55" s="434">
        <v>6850</v>
      </c>
      <c r="H55" s="434">
        <v>52</v>
      </c>
      <c r="I55" s="845" t="s">
        <v>385</v>
      </c>
      <c r="J55" s="846"/>
    </row>
    <row r="56" spans="1:10">
      <c r="A56" s="393" t="s">
        <v>412</v>
      </c>
      <c r="B56" s="394" t="s">
        <v>386</v>
      </c>
      <c r="C56" s="408">
        <f t="shared" si="0"/>
        <v>799354</v>
      </c>
      <c r="D56" s="436">
        <v>782835</v>
      </c>
      <c r="E56" s="436">
        <v>16519</v>
      </c>
      <c r="F56" s="408">
        <f t="shared" si="1"/>
        <v>19333</v>
      </c>
      <c r="G56" s="436">
        <v>19254</v>
      </c>
      <c r="H56" s="436">
        <v>79</v>
      </c>
      <c r="I56" s="843" t="s">
        <v>387</v>
      </c>
      <c r="J56" s="844"/>
    </row>
    <row r="57" spans="1:10">
      <c r="A57" s="391" t="s">
        <v>589</v>
      </c>
      <c r="B57" s="392" t="s">
        <v>388</v>
      </c>
      <c r="C57" s="407">
        <f t="shared" si="0"/>
        <v>57181</v>
      </c>
      <c r="D57" s="434">
        <v>57181</v>
      </c>
      <c r="E57" s="434">
        <v>0</v>
      </c>
      <c r="F57" s="407">
        <f t="shared" si="1"/>
        <v>1486</v>
      </c>
      <c r="G57" s="434">
        <v>1483</v>
      </c>
      <c r="H57" s="434">
        <v>3</v>
      </c>
      <c r="I57" s="845" t="s">
        <v>390</v>
      </c>
      <c r="J57" s="846"/>
    </row>
    <row r="58" spans="1:10">
      <c r="A58" s="387" t="s">
        <v>590</v>
      </c>
      <c r="B58" s="388" t="s">
        <v>391</v>
      </c>
      <c r="C58" s="408">
        <f t="shared" si="0"/>
        <v>77421</v>
      </c>
      <c r="D58" s="436">
        <v>66774</v>
      </c>
      <c r="E58" s="436">
        <v>10647</v>
      </c>
      <c r="F58" s="408">
        <f t="shared" si="1"/>
        <v>988</v>
      </c>
      <c r="G58" s="436">
        <v>962</v>
      </c>
      <c r="H58" s="436">
        <v>26</v>
      </c>
      <c r="I58" s="851" t="s">
        <v>392</v>
      </c>
      <c r="J58" s="852"/>
    </row>
    <row r="59" spans="1:10" ht="15" customHeight="1">
      <c r="A59" s="391" t="s">
        <v>591</v>
      </c>
      <c r="B59" s="392" t="s">
        <v>393</v>
      </c>
      <c r="C59" s="407">
        <f t="shared" si="0"/>
        <v>606122</v>
      </c>
      <c r="D59" s="434">
        <v>600250</v>
      </c>
      <c r="E59" s="434">
        <v>5872</v>
      </c>
      <c r="F59" s="407">
        <f t="shared" si="1"/>
        <v>15037</v>
      </c>
      <c r="G59" s="434">
        <v>15010</v>
      </c>
      <c r="H59" s="434">
        <v>27</v>
      </c>
      <c r="I59" s="845" t="s">
        <v>394</v>
      </c>
      <c r="J59" s="846"/>
    </row>
    <row r="60" spans="1:10">
      <c r="A60" s="387" t="s">
        <v>592</v>
      </c>
      <c r="B60" s="388" t="s">
        <v>395</v>
      </c>
      <c r="C60" s="408">
        <f t="shared" si="0"/>
        <v>38316</v>
      </c>
      <c r="D60" s="436">
        <v>38316</v>
      </c>
      <c r="E60" s="436">
        <v>0</v>
      </c>
      <c r="F60" s="408">
        <f t="shared" si="1"/>
        <v>1273</v>
      </c>
      <c r="G60" s="436">
        <v>1253</v>
      </c>
      <c r="H60" s="436">
        <v>20</v>
      </c>
      <c r="I60" s="851" t="s">
        <v>396</v>
      </c>
      <c r="J60" s="852"/>
    </row>
    <row r="61" spans="1:10">
      <c r="A61" s="391" t="s">
        <v>593</v>
      </c>
      <c r="B61" s="392" t="s">
        <v>397</v>
      </c>
      <c r="C61" s="407">
        <f t="shared" si="0"/>
        <v>20314</v>
      </c>
      <c r="D61" s="434">
        <v>20314</v>
      </c>
      <c r="E61" s="434">
        <v>0</v>
      </c>
      <c r="F61" s="407">
        <f t="shared" si="1"/>
        <v>549</v>
      </c>
      <c r="G61" s="434">
        <v>546</v>
      </c>
      <c r="H61" s="434">
        <v>3</v>
      </c>
      <c r="I61" s="845" t="s">
        <v>398</v>
      </c>
      <c r="J61" s="846"/>
    </row>
    <row r="62" spans="1:10">
      <c r="A62" s="393" t="s">
        <v>364</v>
      </c>
      <c r="B62" s="394" t="s">
        <v>399</v>
      </c>
      <c r="C62" s="408">
        <f t="shared" si="0"/>
        <v>923918</v>
      </c>
      <c r="D62" s="436">
        <v>711291</v>
      </c>
      <c r="E62" s="436">
        <v>212627</v>
      </c>
      <c r="F62" s="408">
        <f t="shared" si="1"/>
        <v>3192</v>
      </c>
      <c r="G62" s="436">
        <v>2949</v>
      </c>
      <c r="H62" s="436">
        <v>243</v>
      </c>
      <c r="I62" s="843" t="s">
        <v>400</v>
      </c>
      <c r="J62" s="844"/>
    </row>
    <row r="63" spans="1:10" ht="15" customHeight="1">
      <c r="A63" s="393" t="s">
        <v>322</v>
      </c>
      <c r="B63" s="394" t="s">
        <v>401</v>
      </c>
      <c r="C63" s="408">
        <f t="shared" si="0"/>
        <v>933072</v>
      </c>
      <c r="D63" s="436">
        <v>921224</v>
      </c>
      <c r="E63" s="436">
        <v>11848</v>
      </c>
      <c r="F63" s="408">
        <f t="shared" si="1"/>
        <v>22832</v>
      </c>
      <c r="G63" s="436">
        <v>22763</v>
      </c>
      <c r="H63" s="436">
        <v>69</v>
      </c>
      <c r="I63" s="843" t="s">
        <v>402</v>
      </c>
      <c r="J63" s="844"/>
    </row>
    <row r="64" spans="1:10">
      <c r="A64" s="391" t="s">
        <v>594</v>
      </c>
      <c r="B64" s="392" t="s">
        <v>403</v>
      </c>
      <c r="C64" s="407">
        <f t="shared" si="0"/>
        <v>884518</v>
      </c>
      <c r="D64" s="434">
        <v>872818</v>
      </c>
      <c r="E64" s="434">
        <v>11700</v>
      </c>
      <c r="F64" s="407">
        <f t="shared" si="1"/>
        <v>21511</v>
      </c>
      <c r="G64" s="434">
        <v>21446</v>
      </c>
      <c r="H64" s="434">
        <v>65</v>
      </c>
      <c r="I64" s="845" t="s">
        <v>404</v>
      </c>
      <c r="J64" s="846"/>
    </row>
    <row r="65" spans="1:10">
      <c r="A65" s="387" t="s">
        <v>595</v>
      </c>
      <c r="B65" s="388" t="s">
        <v>405</v>
      </c>
      <c r="C65" s="408">
        <f t="shared" ref="C65:C102" si="2">+E65+D65</f>
        <v>9747</v>
      </c>
      <c r="D65" s="436">
        <v>9747</v>
      </c>
      <c r="E65" s="436">
        <v>0</v>
      </c>
      <c r="F65" s="408">
        <f t="shared" ref="F65:F102" si="3">+H65+G65</f>
        <v>219</v>
      </c>
      <c r="G65" s="436">
        <v>219</v>
      </c>
      <c r="H65" s="436">
        <v>0</v>
      </c>
      <c r="I65" s="851" t="s">
        <v>406</v>
      </c>
      <c r="J65" s="852"/>
    </row>
    <row r="66" spans="1:10" s="73" customFormat="1" ht="12.75">
      <c r="A66" s="391" t="s">
        <v>597</v>
      </c>
      <c r="B66" s="392" t="s">
        <v>407</v>
      </c>
      <c r="C66" s="407">
        <f t="shared" si="2"/>
        <v>26464</v>
      </c>
      <c r="D66" s="434">
        <v>26464</v>
      </c>
      <c r="E66" s="434">
        <v>0</v>
      </c>
      <c r="F66" s="407">
        <f t="shared" si="3"/>
        <v>652</v>
      </c>
      <c r="G66" s="434">
        <v>650</v>
      </c>
      <c r="H66" s="434">
        <v>2</v>
      </c>
      <c r="I66" s="845" t="s">
        <v>408</v>
      </c>
      <c r="J66" s="846"/>
    </row>
    <row r="67" spans="1:10">
      <c r="A67" s="387" t="s">
        <v>598</v>
      </c>
      <c r="B67" s="388" t="s">
        <v>409</v>
      </c>
      <c r="C67" s="408">
        <f t="shared" si="2"/>
        <v>12343</v>
      </c>
      <c r="D67" s="436">
        <v>12195</v>
      </c>
      <c r="E67" s="436">
        <v>148</v>
      </c>
      <c r="F67" s="408">
        <f t="shared" si="3"/>
        <v>450</v>
      </c>
      <c r="G67" s="436">
        <v>448</v>
      </c>
      <c r="H67" s="436">
        <v>2</v>
      </c>
      <c r="I67" s="851" t="s">
        <v>410</v>
      </c>
      <c r="J67" s="852"/>
    </row>
    <row r="68" spans="1:10" s="74" customFormat="1" ht="12.75">
      <c r="A68" s="383" t="s">
        <v>289</v>
      </c>
      <c r="B68" s="384" t="s">
        <v>411</v>
      </c>
      <c r="C68" s="407">
        <f t="shared" si="2"/>
        <v>87616</v>
      </c>
      <c r="D68" s="434">
        <v>87066</v>
      </c>
      <c r="E68" s="434">
        <v>550</v>
      </c>
      <c r="F68" s="407">
        <f t="shared" si="3"/>
        <v>1960</v>
      </c>
      <c r="G68" s="434">
        <v>1950</v>
      </c>
      <c r="H68" s="434">
        <v>10</v>
      </c>
      <c r="I68" s="849" t="s">
        <v>413</v>
      </c>
      <c r="J68" s="850"/>
    </row>
    <row r="69" spans="1:10" ht="22.5">
      <c r="A69" s="387" t="s">
        <v>599</v>
      </c>
      <c r="B69" s="388" t="s">
        <v>600</v>
      </c>
      <c r="C69" s="408">
        <f t="shared" si="2"/>
        <v>18117</v>
      </c>
      <c r="D69" s="436">
        <v>18117</v>
      </c>
      <c r="E69" s="436">
        <v>0</v>
      </c>
      <c r="F69" s="408">
        <f t="shared" si="3"/>
        <v>601</v>
      </c>
      <c r="G69" s="436">
        <v>597</v>
      </c>
      <c r="H69" s="436">
        <v>4</v>
      </c>
      <c r="I69" s="851" t="s">
        <v>414</v>
      </c>
      <c r="J69" s="852"/>
    </row>
    <row r="70" spans="1:10" ht="22.5">
      <c r="A70" s="391" t="s">
        <v>601</v>
      </c>
      <c r="B70" s="392" t="s">
        <v>415</v>
      </c>
      <c r="C70" s="407">
        <f t="shared" si="2"/>
        <v>39827</v>
      </c>
      <c r="D70" s="434">
        <v>39827</v>
      </c>
      <c r="E70" s="434">
        <v>0</v>
      </c>
      <c r="F70" s="407">
        <f t="shared" si="3"/>
        <v>755</v>
      </c>
      <c r="G70" s="434">
        <v>755</v>
      </c>
      <c r="H70" s="434">
        <v>0</v>
      </c>
      <c r="I70" s="845" t="s">
        <v>416</v>
      </c>
      <c r="J70" s="846"/>
    </row>
    <row r="71" spans="1:10">
      <c r="A71" s="387" t="s">
        <v>602</v>
      </c>
      <c r="B71" s="388" t="s">
        <v>417</v>
      </c>
      <c r="C71" s="408">
        <f t="shared" si="2"/>
        <v>6337</v>
      </c>
      <c r="D71" s="436">
        <v>5787</v>
      </c>
      <c r="E71" s="436">
        <v>550</v>
      </c>
      <c r="F71" s="408">
        <f t="shared" si="3"/>
        <v>80</v>
      </c>
      <c r="G71" s="436">
        <v>79</v>
      </c>
      <c r="H71" s="436">
        <v>1</v>
      </c>
      <c r="I71" s="851" t="s">
        <v>418</v>
      </c>
      <c r="J71" s="852"/>
    </row>
    <row r="72" spans="1:10" ht="13.9" customHeight="1">
      <c r="A72" s="419" t="s">
        <v>603</v>
      </c>
      <c r="B72" s="420" t="s">
        <v>691</v>
      </c>
      <c r="C72" s="421">
        <f t="shared" si="2"/>
        <v>6409</v>
      </c>
      <c r="D72" s="422">
        <v>6409</v>
      </c>
      <c r="E72" s="422">
        <v>0</v>
      </c>
      <c r="F72" s="421">
        <f t="shared" si="3"/>
        <v>163</v>
      </c>
      <c r="G72" s="422">
        <v>162</v>
      </c>
      <c r="H72" s="422">
        <v>1</v>
      </c>
      <c r="I72" s="871" t="s">
        <v>729</v>
      </c>
      <c r="J72" s="872"/>
    </row>
    <row r="73" spans="1:10" ht="13.9" customHeight="1">
      <c r="A73" s="415" t="s">
        <v>604</v>
      </c>
      <c r="B73" s="416" t="s">
        <v>419</v>
      </c>
      <c r="C73" s="417">
        <f t="shared" si="2"/>
        <v>16926</v>
      </c>
      <c r="D73" s="418">
        <v>16926</v>
      </c>
      <c r="E73" s="418">
        <v>0</v>
      </c>
      <c r="F73" s="417">
        <f t="shared" si="3"/>
        <v>361</v>
      </c>
      <c r="G73" s="418">
        <v>357</v>
      </c>
      <c r="H73" s="418">
        <v>4</v>
      </c>
      <c r="I73" s="873" t="s">
        <v>420</v>
      </c>
      <c r="J73" s="874"/>
    </row>
    <row r="74" spans="1:10" ht="13.9" customHeight="1">
      <c r="A74" s="383" t="s">
        <v>448</v>
      </c>
      <c r="B74" s="384" t="s">
        <v>421</v>
      </c>
      <c r="C74" s="407">
        <f t="shared" si="2"/>
        <v>55566</v>
      </c>
      <c r="D74" s="434">
        <v>55566</v>
      </c>
      <c r="E74" s="434">
        <v>0</v>
      </c>
      <c r="F74" s="407">
        <f t="shared" si="3"/>
        <v>1432</v>
      </c>
      <c r="G74" s="434">
        <v>1432</v>
      </c>
      <c r="H74" s="434">
        <v>0</v>
      </c>
      <c r="I74" s="849" t="s">
        <v>422</v>
      </c>
      <c r="J74" s="850"/>
    </row>
    <row r="75" spans="1:10" ht="13.9" customHeight="1">
      <c r="A75" s="387" t="s">
        <v>605</v>
      </c>
      <c r="B75" s="388" t="s">
        <v>423</v>
      </c>
      <c r="C75" s="408">
        <f t="shared" si="2"/>
        <v>55566</v>
      </c>
      <c r="D75" s="436">
        <v>55566</v>
      </c>
      <c r="E75" s="436">
        <v>0</v>
      </c>
      <c r="F75" s="408">
        <f t="shared" si="3"/>
        <v>1432</v>
      </c>
      <c r="G75" s="436">
        <v>1432</v>
      </c>
      <c r="H75" s="436">
        <v>0</v>
      </c>
      <c r="I75" s="851" t="s">
        <v>424</v>
      </c>
      <c r="J75" s="852"/>
    </row>
    <row r="76" spans="1:10" s="3" customFormat="1" ht="13.9" customHeight="1">
      <c r="A76" s="383" t="s">
        <v>606</v>
      </c>
      <c r="B76" s="384" t="s">
        <v>425</v>
      </c>
      <c r="C76" s="407">
        <f t="shared" si="2"/>
        <v>6841</v>
      </c>
      <c r="D76" s="434">
        <v>6649</v>
      </c>
      <c r="E76" s="434">
        <v>192</v>
      </c>
      <c r="F76" s="407">
        <f t="shared" si="3"/>
        <v>252</v>
      </c>
      <c r="G76" s="434">
        <v>246</v>
      </c>
      <c r="H76" s="434">
        <v>6</v>
      </c>
      <c r="I76" s="849" t="s">
        <v>426</v>
      </c>
      <c r="J76" s="850"/>
    </row>
    <row r="77" spans="1:10" ht="13.9" customHeight="1">
      <c r="A77" s="387" t="s">
        <v>608</v>
      </c>
      <c r="B77" s="388" t="s">
        <v>647</v>
      </c>
      <c r="C77" s="408">
        <f t="shared" si="2"/>
        <v>4595</v>
      </c>
      <c r="D77" s="436">
        <v>4403</v>
      </c>
      <c r="E77" s="436">
        <v>192</v>
      </c>
      <c r="F77" s="408">
        <f t="shared" si="3"/>
        <v>204</v>
      </c>
      <c r="G77" s="436">
        <v>198</v>
      </c>
      <c r="H77" s="436">
        <v>6</v>
      </c>
      <c r="I77" s="851" t="s">
        <v>428</v>
      </c>
      <c r="J77" s="852"/>
    </row>
    <row r="78" spans="1:10" ht="13.9" customHeight="1">
      <c r="A78" s="391" t="s">
        <v>558</v>
      </c>
      <c r="B78" s="392" t="s">
        <v>429</v>
      </c>
      <c r="C78" s="407">
        <f t="shared" si="2"/>
        <v>2246</v>
      </c>
      <c r="D78" s="434">
        <v>2246</v>
      </c>
      <c r="E78" s="434">
        <v>0</v>
      </c>
      <c r="F78" s="407">
        <f t="shared" si="3"/>
        <v>48</v>
      </c>
      <c r="G78" s="434">
        <v>48</v>
      </c>
      <c r="H78" s="434">
        <v>0</v>
      </c>
      <c r="I78" s="845" t="s">
        <v>431</v>
      </c>
      <c r="J78" s="846"/>
    </row>
    <row r="79" spans="1:10" ht="13.9" customHeight="1">
      <c r="A79" s="393" t="s">
        <v>609</v>
      </c>
      <c r="B79" s="394" t="s">
        <v>432</v>
      </c>
      <c r="C79" s="408">
        <f t="shared" si="2"/>
        <v>2173</v>
      </c>
      <c r="D79" s="436">
        <v>2173</v>
      </c>
      <c r="E79" s="436">
        <v>0</v>
      </c>
      <c r="F79" s="408">
        <f t="shared" si="3"/>
        <v>61</v>
      </c>
      <c r="G79" s="436">
        <v>61</v>
      </c>
      <c r="H79" s="436">
        <v>0</v>
      </c>
      <c r="I79" s="843" t="s">
        <v>433</v>
      </c>
      <c r="J79" s="844"/>
    </row>
    <row r="80" spans="1:10">
      <c r="A80" s="387" t="s">
        <v>610</v>
      </c>
      <c r="B80" s="388" t="s">
        <v>434</v>
      </c>
      <c r="C80" s="408">
        <f t="shared" si="2"/>
        <v>2173</v>
      </c>
      <c r="D80" s="436">
        <v>2173</v>
      </c>
      <c r="E80" s="436">
        <v>0</v>
      </c>
      <c r="F80" s="408">
        <f t="shared" si="3"/>
        <v>61</v>
      </c>
      <c r="G80" s="436">
        <v>61</v>
      </c>
      <c r="H80" s="436">
        <v>0</v>
      </c>
      <c r="I80" s="851" t="s">
        <v>435</v>
      </c>
      <c r="J80" s="852"/>
    </row>
    <row r="81" spans="1:10">
      <c r="A81" s="383" t="s">
        <v>518</v>
      </c>
      <c r="B81" s="384" t="s">
        <v>436</v>
      </c>
      <c r="C81" s="407">
        <f t="shared" si="2"/>
        <v>160944</v>
      </c>
      <c r="D81" s="434">
        <v>159945</v>
      </c>
      <c r="E81" s="434">
        <v>999</v>
      </c>
      <c r="F81" s="407">
        <f t="shared" si="3"/>
        <v>4290</v>
      </c>
      <c r="G81" s="434">
        <v>4269</v>
      </c>
      <c r="H81" s="434">
        <v>21</v>
      </c>
      <c r="I81" s="849" t="s">
        <v>437</v>
      </c>
      <c r="J81" s="850"/>
    </row>
    <row r="82" spans="1:10">
      <c r="A82" s="387" t="s">
        <v>611</v>
      </c>
      <c r="B82" s="388" t="s">
        <v>436</v>
      </c>
      <c r="C82" s="408">
        <f t="shared" si="2"/>
        <v>160944</v>
      </c>
      <c r="D82" s="436">
        <v>159945</v>
      </c>
      <c r="E82" s="436">
        <v>999</v>
      </c>
      <c r="F82" s="408">
        <f t="shared" si="3"/>
        <v>4290</v>
      </c>
      <c r="G82" s="436">
        <v>4269</v>
      </c>
      <c r="H82" s="436">
        <v>21</v>
      </c>
      <c r="I82" s="851" t="s">
        <v>438</v>
      </c>
      <c r="J82" s="852"/>
    </row>
    <row r="83" spans="1:10">
      <c r="A83" s="383" t="s">
        <v>340</v>
      </c>
      <c r="B83" s="384" t="s">
        <v>439</v>
      </c>
      <c r="C83" s="407">
        <f t="shared" si="2"/>
        <v>8749</v>
      </c>
      <c r="D83" s="434">
        <v>8749</v>
      </c>
      <c r="E83" s="434">
        <v>0</v>
      </c>
      <c r="F83" s="407">
        <f t="shared" si="3"/>
        <v>176</v>
      </c>
      <c r="G83" s="434">
        <v>176</v>
      </c>
      <c r="H83" s="434">
        <v>0</v>
      </c>
      <c r="I83" s="849" t="s">
        <v>440</v>
      </c>
      <c r="J83" s="850"/>
    </row>
    <row r="84" spans="1:10">
      <c r="A84" s="387" t="s">
        <v>612</v>
      </c>
      <c r="B84" s="388" t="s">
        <v>441</v>
      </c>
      <c r="C84" s="408">
        <f t="shared" si="2"/>
        <v>5004</v>
      </c>
      <c r="D84" s="436">
        <v>5004</v>
      </c>
      <c r="E84" s="436">
        <v>0</v>
      </c>
      <c r="F84" s="408">
        <f t="shared" si="3"/>
        <v>94</v>
      </c>
      <c r="G84" s="436">
        <v>94</v>
      </c>
      <c r="H84" s="436">
        <v>0</v>
      </c>
      <c r="I84" s="851" t="s">
        <v>442</v>
      </c>
      <c r="J84" s="852"/>
    </row>
    <row r="85" spans="1:10">
      <c r="A85" s="391" t="s">
        <v>613</v>
      </c>
      <c r="B85" s="392" t="s">
        <v>443</v>
      </c>
      <c r="C85" s="407">
        <f t="shared" si="2"/>
        <v>3745</v>
      </c>
      <c r="D85" s="434">
        <v>3745</v>
      </c>
      <c r="E85" s="434">
        <v>0</v>
      </c>
      <c r="F85" s="407">
        <f t="shared" si="3"/>
        <v>82</v>
      </c>
      <c r="G85" s="434">
        <v>82</v>
      </c>
      <c r="H85" s="434">
        <v>0</v>
      </c>
      <c r="I85" s="845" t="s">
        <v>444</v>
      </c>
      <c r="J85" s="846"/>
    </row>
    <row r="86" spans="1:10">
      <c r="A86" s="393" t="s">
        <v>374</v>
      </c>
      <c r="B86" s="394" t="s">
        <v>445</v>
      </c>
      <c r="C86" s="408">
        <f t="shared" si="2"/>
        <v>146521</v>
      </c>
      <c r="D86" s="436">
        <v>139422</v>
      </c>
      <c r="E86" s="436">
        <v>7099</v>
      </c>
      <c r="F86" s="408">
        <f t="shared" si="3"/>
        <v>2498</v>
      </c>
      <c r="G86" s="436">
        <v>2486</v>
      </c>
      <c r="H86" s="436">
        <v>12</v>
      </c>
      <c r="I86" s="843" t="s">
        <v>446</v>
      </c>
      <c r="J86" s="844"/>
    </row>
    <row r="87" spans="1:10">
      <c r="A87" s="391" t="s">
        <v>614</v>
      </c>
      <c r="B87" s="392" t="s">
        <v>447</v>
      </c>
      <c r="C87" s="407">
        <f t="shared" si="2"/>
        <v>2855</v>
      </c>
      <c r="D87" s="434">
        <v>2855</v>
      </c>
      <c r="E87" s="434">
        <v>0</v>
      </c>
      <c r="F87" s="407">
        <f t="shared" si="3"/>
        <v>106</v>
      </c>
      <c r="G87" s="434">
        <v>106</v>
      </c>
      <c r="H87" s="434">
        <v>0</v>
      </c>
      <c r="I87" s="845" t="s">
        <v>449</v>
      </c>
      <c r="J87" s="846"/>
    </row>
    <row r="88" spans="1:10">
      <c r="A88" s="387" t="s">
        <v>728</v>
      </c>
      <c r="B88" s="388" t="s">
        <v>450</v>
      </c>
      <c r="C88" s="408">
        <f t="shared" si="2"/>
        <v>626</v>
      </c>
      <c r="D88" s="436">
        <v>626</v>
      </c>
      <c r="E88" s="436">
        <v>0</v>
      </c>
      <c r="F88" s="408">
        <f t="shared" si="3"/>
        <v>29</v>
      </c>
      <c r="G88" s="436">
        <v>29</v>
      </c>
      <c r="H88" s="436">
        <v>0</v>
      </c>
      <c r="I88" s="851" t="s">
        <v>451</v>
      </c>
      <c r="J88" s="852"/>
    </row>
    <row r="89" spans="1:10" ht="31.9" customHeight="1">
      <c r="A89" s="391" t="s">
        <v>615</v>
      </c>
      <c r="B89" s="392" t="s">
        <v>452</v>
      </c>
      <c r="C89" s="407">
        <f t="shared" si="2"/>
        <v>143040</v>
      </c>
      <c r="D89" s="434">
        <v>135941</v>
      </c>
      <c r="E89" s="434">
        <v>7099</v>
      </c>
      <c r="F89" s="407">
        <f t="shared" si="3"/>
        <v>2363</v>
      </c>
      <c r="G89" s="434">
        <v>2351</v>
      </c>
      <c r="H89" s="434">
        <v>12</v>
      </c>
      <c r="I89" s="845" t="s">
        <v>453</v>
      </c>
      <c r="J89" s="846"/>
    </row>
    <row r="90" spans="1:10" ht="15.75">
      <c r="A90" s="409" t="s">
        <v>454</v>
      </c>
      <c r="B90" s="410" t="s">
        <v>455</v>
      </c>
      <c r="C90" s="408">
        <f t="shared" si="2"/>
        <v>1431634</v>
      </c>
      <c r="D90" s="436">
        <v>576475</v>
      </c>
      <c r="E90" s="436">
        <v>855159</v>
      </c>
      <c r="F90" s="408">
        <f t="shared" si="3"/>
        <v>4426</v>
      </c>
      <c r="G90" s="436">
        <v>2926</v>
      </c>
      <c r="H90" s="436">
        <v>1500</v>
      </c>
      <c r="I90" s="867" t="s">
        <v>456</v>
      </c>
      <c r="J90" s="868"/>
    </row>
    <row r="91" spans="1:10">
      <c r="A91" s="383" t="s">
        <v>616</v>
      </c>
      <c r="B91" s="384" t="s">
        <v>455</v>
      </c>
      <c r="C91" s="407">
        <f t="shared" si="2"/>
        <v>1431634</v>
      </c>
      <c r="D91" s="434">
        <v>576475</v>
      </c>
      <c r="E91" s="434">
        <v>855159</v>
      </c>
      <c r="F91" s="407">
        <f t="shared" si="3"/>
        <v>4426</v>
      </c>
      <c r="G91" s="434">
        <v>2926</v>
      </c>
      <c r="H91" s="434">
        <v>1500</v>
      </c>
      <c r="I91" s="849" t="s">
        <v>457</v>
      </c>
      <c r="J91" s="850"/>
    </row>
    <row r="92" spans="1:10" ht="15.75">
      <c r="A92" s="409" t="s">
        <v>458</v>
      </c>
      <c r="B92" s="410" t="s">
        <v>459</v>
      </c>
      <c r="C92" s="408">
        <f t="shared" si="2"/>
        <v>166782</v>
      </c>
      <c r="D92" s="436">
        <v>162673</v>
      </c>
      <c r="E92" s="436">
        <v>4109</v>
      </c>
      <c r="F92" s="408">
        <f t="shared" si="3"/>
        <v>2391</v>
      </c>
      <c r="G92" s="436">
        <v>2379</v>
      </c>
      <c r="H92" s="436">
        <v>12</v>
      </c>
      <c r="I92" s="867" t="s">
        <v>460</v>
      </c>
      <c r="J92" s="868"/>
    </row>
    <row r="93" spans="1:10">
      <c r="A93" s="383" t="s">
        <v>367</v>
      </c>
      <c r="B93" s="384" t="s">
        <v>461</v>
      </c>
      <c r="C93" s="407">
        <f t="shared" si="2"/>
        <v>38373</v>
      </c>
      <c r="D93" s="434">
        <v>38373</v>
      </c>
      <c r="E93" s="434">
        <v>0</v>
      </c>
      <c r="F93" s="407">
        <f t="shared" si="3"/>
        <v>672</v>
      </c>
      <c r="G93" s="434">
        <v>672</v>
      </c>
      <c r="H93" s="434">
        <v>0</v>
      </c>
      <c r="I93" s="849" t="s">
        <v>462</v>
      </c>
      <c r="J93" s="850"/>
    </row>
    <row r="94" spans="1:10">
      <c r="A94" s="387" t="s">
        <v>617</v>
      </c>
      <c r="B94" s="388" t="s">
        <v>461</v>
      </c>
      <c r="C94" s="408">
        <f t="shared" si="2"/>
        <v>38373</v>
      </c>
      <c r="D94" s="436">
        <v>38373</v>
      </c>
      <c r="E94" s="436">
        <v>0</v>
      </c>
      <c r="F94" s="408">
        <f t="shared" si="3"/>
        <v>672</v>
      </c>
      <c r="G94" s="436">
        <v>672</v>
      </c>
      <c r="H94" s="436">
        <v>0</v>
      </c>
      <c r="I94" s="851" t="s">
        <v>462</v>
      </c>
      <c r="J94" s="852"/>
    </row>
    <row r="95" spans="1:10">
      <c r="A95" s="383" t="s">
        <v>363</v>
      </c>
      <c r="B95" s="384" t="s">
        <v>463</v>
      </c>
      <c r="C95" s="407">
        <f t="shared" si="2"/>
        <v>114116</v>
      </c>
      <c r="D95" s="434">
        <v>110007</v>
      </c>
      <c r="E95" s="434">
        <v>4109</v>
      </c>
      <c r="F95" s="407">
        <f t="shared" si="3"/>
        <v>1494</v>
      </c>
      <c r="G95" s="434">
        <v>1482</v>
      </c>
      <c r="H95" s="434">
        <v>12</v>
      </c>
      <c r="I95" s="849" t="s">
        <v>464</v>
      </c>
      <c r="J95" s="850"/>
    </row>
    <row r="96" spans="1:10">
      <c r="A96" s="387" t="s">
        <v>618</v>
      </c>
      <c r="B96" s="388" t="s">
        <v>619</v>
      </c>
      <c r="C96" s="408">
        <f t="shared" si="2"/>
        <v>14276</v>
      </c>
      <c r="D96" s="436">
        <v>14276</v>
      </c>
      <c r="E96" s="436">
        <v>0</v>
      </c>
      <c r="F96" s="408">
        <f t="shared" si="3"/>
        <v>503</v>
      </c>
      <c r="G96" s="436">
        <v>502</v>
      </c>
      <c r="H96" s="436">
        <v>1</v>
      </c>
      <c r="I96" s="851" t="s">
        <v>727</v>
      </c>
      <c r="J96" s="852"/>
    </row>
    <row r="97" spans="1:10">
      <c r="A97" s="391" t="s">
        <v>620</v>
      </c>
      <c r="B97" s="392" t="s">
        <v>465</v>
      </c>
      <c r="C97" s="407">
        <f t="shared" si="2"/>
        <v>69229</v>
      </c>
      <c r="D97" s="434">
        <v>68921</v>
      </c>
      <c r="E97" s="434">
        <v>308</v>
      </c>
      <c r="F97" s="407">
        <f t="shared" si="3"/>
        <v>554</v>
      </c>
      <c r="G97" s="434">
        <v>553</v>
      </c>
      <c r="H97" s="434">
        <v>1</v>
      </c>
      <c r="I97" s="845" t="s">
        <v>466</v>
      </c>
      <c r="J97" s="846"/>
    </row>
    <row r="98" spans="1:10">
      <c r="A98" s="387" t="s">
        <v>621</v>
      </c>
      <c r="B98" s="388" t="s">
        <v>467</v>
      </c>
      <c r="C98" s="408">
        <f t="shared" si="2"/>
        <v>18991</v>
      </c>
      <c r="D98" s="436">
        <v>17600</v>
      </c>
      <c r="E98" s="436">
        <v>1391</v>
      </c>
      <c r="F98" s="408">
        <f t="shared" si="3"/>
        <v>271</v>
      </c>
      <c r="G98" s="436">
        <v>266</v>
      </c>
      <c r="H98" s="436">
        <v>5</v>
      </c>
      <c r="I98" s="851" t="s">
        <v>468</v>
      </c>
      <c r="J98" s="852"/>
    </row>
    <row r="99" spans="1:10">
      <c r="A99" s="391" t="s">
        <v>622</v>
      </c>
      <c r="B99" s="392" t="s">
        <v>469</v>
      </c>
      <c r="C99" s="407">
        <f t="shared" si="2"/>
        <v>11620</v>
      </c>
      <c r="D99" s="434">
        <v>9210</v>
      </c>
      <c r="E99" s="434">
        <v>2410</v>
      </c>
      <c r="F99" s="407">
        <f t="shared" si="3"/>
        <v>166</v>
      </c>
      <c r="G99" s="434">
        <v>161</v>
      </c>
      <c r="H99" s="434">
        <v>5</v>
      </c>
      <c r="I99" s="845" t="s">
        <v>470</v>
      </c>
      <c r="J99" s="846"/>
    </row>
    <row r="100" spans="1:10">
      <c r="A100" s="393" t="s">
        <v>430</v>
      </c>
      <c r="B100" s="394" t="s">
        <v>471</v>
      </c>
      <c r="C100" s="408">
        <f t="shared" si="2"/>
        <v>14293</v>
      </c>
      <c r="D100" s="436">
        <v>14293</v>
      </c>
      <c r="E100" s="436">
        <v>0</v>
      </c>
      <c r="F100" s="408">
        <f t="shared" si="3"/>
        <v>225</v>
      </c>
      <c r="G100" s="436">
        <v>225</v>
      </c>
      <c r="H100" s="436">
        <v>0</v>
      </c>
      <c r="I100" s="843" t="s">
        <v>472</v>
      </c>
      <c r="J100" s="844"/>
    </row>
    <row r="101" spans="1:10">
      <c r="A101" s="444" t="s">
        <v>623</v>
      </c>
      <c r="B101" s="445" t="s">
        <v>471</v>
      </c>
      <c r="C101" s="446">
        <f t="shared" si="2"/>
        <v>14293</v>
      </c>
      <c r="D101" s="422">
        <v>14293</v>
      </c>
      <c r="E101" s="422">
        <v>0</v>
      </c>
      <c r="F101" s="446">
        <f t="shared" si="3"/>
        <v>225</v>
      </c>
      <c r="G101" s="422">
        <v>225</v>
      </c>
      <c r="H101" s="422">
        <v>0</v>
      </c>
      <c r="I101" s="861" t="s">
        <v>472</v>
      </c>
      <c r="J101" s="862"/>
    </row>
    <row r="102" spans="1:10" ht="35.450000000000003" customHeight="1">
      <c r="A102" s="863" t="s">
        <v>473</v>
      </c>
      <c r="B102" s="864"/>
      <c r="C102" s="414">
        <f t="shared" si="2"/>
        <v>21658479</v>
      </c>
      <c r="D102" s="414">
        <v>14215286</v>
      </c>
      <c r="E102" s="414">
        <v>7443193</v>
      </c>
      <c r="F102" s="414">
        <f t="shared" si="3"/>
        <v>148583</v>
      </c>
      <c r="G102" s="414">
        <v>139762</v>
      </c>
      <c r="H102" s="414">
        <v>8821</v>
      </c>
      <c r="I102" s="865" t="s">
        <v>474</v>
      </c>
      <c r="J102" s="866"/>
    </row>
  </sheetData>
  <mergeCells count="107">
    <mergeCell ref="I83:J83"/>
    <mergeCell ref="I61:J61"/>
    <mergeCell ref="I35:J35"/>
    <mergeCell ref="A2:J2"/>
    <mergeCell ref="A3:J3"/>
    <mergeCell ref="A4:J4"/>
    <mergeCell ref="A5:J5"/>
    <mergeCell ref="A6:B6"/>
    <mergeCell ref="C6:H6"/>
    <mergeCell ref="I6:J6"/>
    <mergeCell ref="C7:E7"/>
    <mergeCell ref="F7:H7"/>
    <mergeCell ref="C8:E8"/>
    <mergeCell ref="F8:H8"/>
    <mergeCell ref="I11:J11"/>
    <mergeCell ref="I12:J12"/>
    <mergeCell ref="I13:J13"/>
    <mergeCell ref="I14:J14"/>
    <mergeCell ref="I15:J15"/>
    <mergeCell ref="I16:J16"/>
    <mergeCell ref="I17:J17"/>
    <mergeCell ref="I18:J18"/>
    <mergeCell ref="I19:J19"/>
    <mergeCell ref="I20:J20"/>
    <mergeCell ref="I21:J21"/>
    <mergeCell ref="I23:J23"/>
    <mergeCell ref="I24:J24"/>
    <mergeCell ref="I25:J25"/>
    <mergeCell ref="I26:J26"/>
    <mergeCell ref="I27:J27"/>
    <mergeCell ref="I28:J28"/>
    <mergeCell ref="I29:J29"/>
    <mergeCell ref="I30:J30"/>
    <mergeCell ref="I22:J22"/>
    <mergeCell ref="I31:J31"/>
    <mergeCell ref="I32:J32"/>
    <mergeCell ref="I33:J33"/>
    <mergeCell ref="I34:J34"/>
    <mergeCell ref="I36:J36"/>
    <mergeCell ref="I37:J37"/>
    <mergeCell ref="I38:J38"/>
    <mergeCell ref="I39:J39"/>
    <mergeCell ref="I40:J40"/>
    <mergeCell ref="I48:J48"/>
    <mergeCell ref="I49:J49"/>
    <mergeCell ref="I50:J50"/>
    <mergeCell ref="I66:J66"/>
    <mergeCell ref="I67:J67"/>
    <mergeCell ref="I41:J41"/>
    <mergeCell ref="I42:J42"/>
    <mergeCell ref="I43:J43"/>
    <mergeCell ref="I44:J44"/>
    <mergeCell ref="I45:J45"/>
    <mergeCell ref="I46:J46"/>
    <mergeCell ref="I47:J47"/>
    <mergeCell ref="I51:J51"/>
    <mergeCell ref="I52:J52"/>
    <mergeCell ref="I69:J69"/>
    <mergeCell ref="I55:J55"/>
    <mergeCell ref="I56:J56"/>
    <mergeCell ref="I57:J57"/>
    <mergeCell ref="I58:J58"/>
    <mergeCell ref="I59:J59"/>
    <mergeCell ref="I60:J60"/>
    <mergeCell ref="I62:J62"/>
    <mergeCell ref="I53:J53"/>
    <mergeCell ref="I54:J54"/>
    <mergeCell ref="I63:J63"/>
    <mergeCell ref="I65:J65"/>
    <mergeCell ref="I88:J88"/>
    <mergeCell ref="I89:J89"/>
    <mergeCell ref="A7:A10"/>
    <mergeCell ref="B7:B10"/>
    <mergeCell ref="I7:J10"/>
    <mergeCell ref="I79:J79"/>
    <mergeCell ref="I80:J80"/>
    <mergeCell ref="I81:J81"/>
    <mergeCell ref="I82:J82"/>
    <mergeCell ref="I84:J84"/>
    <mergeCell ref="I85:J85"/>
    <mergeCell ref="I86:J86"/>
    <mergeCell ref="I87:J87"/>
    <mergeCell ref="I70:J70"/>
    <mergeCell ref="I71:J71"/>
    <mergeCell ref="I72:J72"/>
    <mergeCell ref="I73:J73"/>
    <mergeCell ref="I74:J74"/>
    <mergeCell ref="I75:J75"/>
    <mergeCell ref="I76:J76"/>
    <mergeCell ref="I77:J77"/>
    <mergeCell ref="I78:J78"/>
    <mergeCell ref="I64:J64"/>
    <mergeCell ref="I68:J68"/>
    <mergeCell ref="A102:B102"/>
    <mergeCell ref="I90:J90"/>
    <mergeCell ref="I91:J91"/>
    <mergeCell ref="I92:J92"/>
    <mergeCell ref="I93:J93"/>
    <mergeCell ref="I94:J94"/>
    <mergeCell ref="I95:J95"/>
    <mergeCell ref="I96:J96"/>
    <mergeCell ref="I97:J97"/>
    <mergeCell ref="I98:J98"/>
    <mergeCell ref="I99:J99"/>
    <mergeCell ref="I100:J100"/>
    <mergeCell ref="I101:J101"/>
    <mergeCell ref="I102:J102"/>
  </mergeCells>
  <printOptions horizontalCentered="1"/>
  <pageMargins left="0" right="0" top="0.39370078740157483" bottom="0" header="0.51181102362204722" footer="0.51181102362204722"/>
  <pageSetup paperSize="9" scale="70" orientation="landscape" r:id="rId1"/>
  <headerFooter alignWithMargins="0"/>
  <rowBreaks count="2" manualBreakCount="2">
    <brk id="47" max="9" man="1"/>
    <brk id="72" max="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4506668294322"/>
  </sheetPr>
  <dimension ref="A1:G69"/>
  <sheetViews>
    <sheetView tabSelected="1" view="pageBreakPreview" zoomScaleNormal="100" zoomScaleSheetLayoutView="100" workbookViewId="0">
      <selection activeCell="I3" sqref="I3"/>
    </sheetView>
  </sheetViews>
  <sheetFormatPr defaultColWidth="8.88671875" defaultRowHeight="15"/>
  <cols>
    <col min="1" max="1" width="26.77734375" style="33" customWidth="1"/>
    <col min="2" max="2" width="7.77734375" style="31" customWidth="1"/>
    <col min="3" max="3" width="9.33203125" style="58" customWidth="1"/>
    <col min="4" max="4" width="9.21875" style="58" customWidth="1"/>
    <col min="5" max="5" width="8.44140625" style="33" customWidth="1"/>
    <col min="6" max="6" width="26.77734375" style="33" customWidth="1"/>
    <col min="7" max="16384" width="8.88671875" style="33"/>
  </cols>
  <sheetData>
    <row r="1" spans="1:7" s="29" customFormat="1" ht="45" customHeight="1">
      <c r="A1" s="875"/>
      <c r="B1" s="875"/>
      <c r="C1" s="875"/>
      <c r="D1" s="875"/>
      <c r="E1" s="875"/>
      <c r="F1" s="875"/>
      <c r="G1" s="39"/>
    </row>
    <row r="2" spans="1:7" ht="20.25">
      <c r="A2" s="679" t="s">
        <v>650</v>
      </c>
      <c r="B2" s="679"/>
      <c r="C2" s="679"/>
      <c r="D2" s="679"/>
      <c r="E2" s="679"/>
      <c r="F2" s="679"/>
    </row>
    <row r="3" spans="1:7" ht="20.25">
      <c r="A3" s="679" t="s">
        <v>271</v>
      </c>
      <c r="B3" s="679"/>
      <c r="C3" s="679"/>
      <c r="D3" s="679"/>
      <c r="E3" s="679"/>
      <c r="F3" s="679"/>
    </row>
    <row r="4" spans="1:7" ht="15.75" customHeight="1">
      <c r="A4" s="751" t="s">
        <v>651</v>
      </c>
      <c r="B4" s="751"/>
      <c r="C4" s="751"/>
      <c r="D4" s="751"/>
      <c r="E4" s="751"/>
      <c r="F4" s="751"/>
    </row>
    <row r="5" spans="1:7" ht="15.75" customHeight="1">
      <c r="A5" s="751" t="s">
        <v>273</v>
      </c>
      <c r="B5" s="751"/>
      <c r="C5" s="751"/>
      <c r="D5" s="751"/>
      <c r="E5" s="751"/>
      <c r="F5" s="751"/>
    </row>
    <row r="6" spans="1:7" ht="15.75">
      <c r="A6" s="778" t="s">
        <v>652</v>
      </c>
      <c r="B6" s="778"/>
      <c r="C6" s="779">
        <v>2020</v>
      </c>
      <c r="D6" s="779"/>
      <c r="E6" s="900" t="s">
        <v>653</v>
      </c>
      <c r="F6" s="900"/>
    </row>
    <row r="7" spans="1:7" ht="21" customHeight="1">
      <c r="A7" s="901" t="s">
        <v>654</v>
      </c>
      <c r="B7" s="897" t="s">
        <v>655</v>
      </c>
      <c r="C7" s="730" t="s">
        <v>656</v>
      </c>
      <c r="D7" s="731" t="s">
        <v>483</v>
      </c>
      <c r="E7" s="810" t="s">
        <v>657</v>
      </c>
      <c r="F7" s="810" t="s">
        <v>658</v>
      </c>
    </row>
    <row r="8" spans="1:7">
      <c r="A8" s="902"/>
      <c r="B8" s="898"/>
      <c r="C8" s="732"/>
      <c r="D8" s="733"/>
      <c r="E8" s="869"/>
      <c r="F8" s="869"/>
    </row>
    <row r="9" spans="1:7" ht="22.5">
      <c r="A9" s="903"/>
      <c r="B9" s="899"/>
      <c r="C9" s="36" t="s">
        <v>659</v>
      </c>
      <c r="D9" s="36" t="s">
        <v>486</v>
      </c>
      <c r="E9" s="870"/>
      <c r="F9" s="870"/>
    </row>
    <row r="10" spans="1:7" s="30" customFormat="1" ht="13.5" customHeight="1" thickBot="1">
      <c r="A10" s="904" t="s">
        <v>660</v>
      </c>
      <c r="B10" s="59" t="s">
        <v>661</v>
      </c>
      <c r="C10" s="426">
        <v>0</v>
      </c>
      <c r="D10" s="426">
        <v>681</v>
      </c>
      <c r="E10" s="60" t="s">
        <v>662</v>
      </c>
      <c r="F10" s="905" t="s">
        <v>663</v>
      </c>
    </row>
    <row r="11" spans="1:7" s="30" customFormat="1" ht="13.5" customHeight="1" thickTop="1" thickBot="1">
      <c r="A11" s="891"/>
      <c r="B11" s="61" t="s">
        <v>664</v>
      </c>
      <c r="C11" s="427">
        <v>0</v>
      </c>
      <c r="D11" s="427">
        <v>2</v>
      </c>
      <c r="E11" s="62" t="s">
        <v>665</v>
      </c>
      <c r="F11" s="885"/>
    </row>
    <row r="12" spans="1:7" s="30" customFormat="1" ht="13.5" customHeight="1" thickTop="1" thickBot="1">
      <c r="A12" s="891"/>
      <c r="B12" s="61" t="s">
        <v>473</v>
      </c>
      <c r="C12" s="423">
        <v>180563</v>
      </c>
      <c r="D12" s="423">
        <v>683</v>
      </c>
      <c r="E12" s="62" t="s">
        <v>474</v>
      </c>
      <c r="F12" s="885"/>
    </row>
    <row r="13" spans="1:7" s="30" customFormat="1" ht="13.5" customHeight="1" thickTop="1" thickBot="1">
      <c r="A13" s="892" t="s">
        <v>666</v>
      </c>
      <c r="B13" s="63" t="s">
        <v>661</v>
      </c>
      <c r="C13" s="428">
        <v>0</v>
      </c>
      <c r="D13" s="428">
        <v>289</v>
      </c>
      <c r="E13" s="64" t="s">
        <v>662</v>
      </c>
      <c r="F13" s="886" t="s">
        <v>667</v>
      </c>
    </row>
    <row r="14" spans="1:7" s="30" customFormat="1" ht="13.5" customHeight="1" thickTop="1" thickBot="1">
      <c r="A14" s="892"/>
      <c r="B14" s="63" t="s">
        <v>664</v>
      </c>
      <c r="C14" s="428">
        <v>0</v>
      </c>
      <c r="D14" s="428">
        <v>6</v>
      </c>
      <c r="E14" s="64" t="s">
        <v>665</v>
      </c>
      <c r="F14" s="886"/>
    </row>
    <row r="15" spans="1:7" s="30" customFormat="1" ht="13.5" customHeight="1" thickTop="1" thickBot="1">
      <c r="A15" s="892"/>
      <c r="B15" s="63" t="s">
        <v>473</v>
      </c>
      <c r="C15" s="424">
        <v>0</v>
      </c>
      <c r="D15" s="424">
        <v>295</v>
      </c>
      <c r="E15" s="64" t="s">
        <v>474</v>
      </c>
      <c r="F15" s="886"/>
    </row>
    <row r="16" spans="1:7" s="30" customFormat="1" ht="13.5" customHeight="1" thickTop="1" thickBot="1">
      <c r="A16" s="891" t="s">
        <v>668</v>
      </c>
      <c r="B16" s="61" t="s">
        <v>661</v>
      </c>
      <c r="C16" s="426">
        <v>0</v>
      </c>
      <c r="D16" s="426">
        <v>4870</v>
      </c>
      <c r="E16" s="62" t="s">
        <v>662</v>
      </c>
      <c r="F16" s="885" t="s">
        <v>669</v>
      </c>
    </row>
    <row r="17" spans="1:6" s="30" customFormat="1" ht="13.5" customHeight="1" thickTop="1" thickBot="1">
      <c r="A17" s="891"/>
      <c r="B17" s="61" t="s">
        <v>664</v>
      </c>
      <c r="C17" s="427">
        <v>0</v>
      </c>
      <c r="D17" s="427">
        <v>348</v>
      </c>
      <c r="E17" s="62" t="s">
        <v>665</v>
      </c>
      <c r="F17" s="885"/>
    </row>
    <row r="18" spans="1:6" s="30" customFormat="1" ht="13.5" customHeight="1" thickTop="1" thickBot="1">
      <c r="A18" s="891"/>
      <c r="B18" s="61" t="s">
        <v>473</v>
      </c>
      <c r="C18" s="423">
        <v>3047571</v>
      </c>
      <c r="D18" s="423">
        <v>5218</v>
      </c>
      <c r="E18" s="62" t="s">
        <v>474</v>
      </c>
      <c r="F18" s="885"/>
    </row>
    <row r="19" spans="1:6" s="30" customFormat="1" ht="13.5" customHeight="1" thickTop="1" thickBot="1">
      <c r="A19" s="892" t="s">
        <v>670</v>
      </c>
      <c r="B19" s="63" t="s">
        <v>661</v>
      </c>
      <c r="C19" s="428">
        <v>0</v>
      </c>
      <c r="D19" s="428">
        <v>4454</v>
      </c>
      <c r="E19" s="64" t="s">
        <v>662</v>
      </c>
      <c r="F19" s="886" t="s">
        <v>671</v>
      </c>
    </row>
    <row r="20" spans="1:6" s="30" customFormat="1" ht="13.5" customHeight="1" thickTop="1" thickBot="1">
      <c r="A20" s="892"/>
      <c r="B20" s="63" t="s">
        <v>664</v>
      </c>
      <c r="C20" s="428">
        <v>0</v>
      </c>
      <c r="D20" s="428">
        <v>1003</v>
      </c>
      <c r="E20" s="64" t="s">
        <v>665</v>
      </c>
      <c r="F20" s="886"/>
    </row>
    <row r="21" spans="1:6" s="30" customFormat="1" ht="13.5" customHeight="1" thickTop="1" thickBot="1">
      <c r="A21" s="892"/>
      <c r="B21" s="63" t="s">
        <v>473</v>
      </c>
      <c r="C21" s="424">
        <v>1824207</v>
      </c>
      <c r="D21" s="424">
        <v>5457</v>
      </c>
      <c r="E21" s="64" t="s">
        <v>474</v>
      </c>
      <c r="F21" s="886"/>
    </row>
    <row r="22" spans="1:6" s="30" customFormat="1" ht="14.25" customHeight="1" thickTop="1" thickBot="1">
      <c r="A22" s="891" t="s">
        <v>672</v>
      </c>
      <c r="B22" s="61" t="s">
        <v>661</v>
      </c>
      <c r="C22" s="426">
        <v>0</v>
      </c>
      <c r="D22" s="426">
        <v>21717</v>
      </c>
      <c r="E22" s="62" t="s">
        <v>662</v>
      </c>
      <c r="F22" s="885" t="s">
        <v>673</v>
      </c>
    </row>
    <row r="23" spans="1:6" s="30" customFormat="1" ht="14.25" customHeight="1" thickTop="1" thickBot="1">
      <c r="A23" s="891"/>
      <c r="B23" s="61" t="s">
        <v>664</v>
      </c>
      <c r="C23" s="427">
        <v>0</v>
      </c>
      <c r="D23" s="427">
        <v>1979</v>
      </c>
      <c r="E23" s="62" t="s">
        <v>665</v>
      </c>
      <c r="F23" s="885"/>
    </row>
    <row r="24" spans="1:6" s="30" customFormat="1" ht="14.25" customHeight="1" thickTop="1" thickBot="1">
      <c r="A24" s="891"/>
      <c r="B24" s="61" t="s">
        <v>473</v>
      </c>
      <c r="C24" s="423">
        <v>7044704</v>
      </c>
      <c r="D24" s="423">
        <v>23696</v>
      </c>
      <c r="E24" s="62" t="s">
        <v>474</v>
      </c>
      <c r="F24" s="885"/>
    </row>
    <row r="25" spans="1:6" s="30" customFormat="1" ht="13.5" customHeight="1" thickTop="1" thickBot="1">
      <c r="A25" s="892" t="s">
        <v>674</v>
      </c>
      <c r="B25" s="63" t="s">
        <v>661</v>
      </c>
      <c r="C25" s="428">
        <v>0</v>
      </c>
      <c r="D25" s="428">
        <v>2723</v>
      </c>
      <c r="E25" s="64" t="s">
        <v>662</v>
      </c>
      <c r="F25" s="886" t="s">
        <v>675</v>
      </c>
    </row>
    <row r="26" spans="1:6" s="30" customFormat="1" ht="13.5" customHeight="1" thickTop="1" thickBot="1">
      <c r="A26" s="892"/>
      <c r="B26" s="63" t="s">
        <v>664</v>
      </c>
      <c r="C26" s="428">
        <v>0</v>
      </c>
      <c r="D26" s="428">
        <v>970</v>
      </c>
      <c r="E26" s="64" t="s">
        <v>665</v>
      </c>
      <c r="F26" s="886"/>
    </row>
    <row r="27" spans="1:6" s="30" customFormat="1" ht="13.5" customHeight="1" thickTop="1" thickBot="1">
      <c r="A27" s="892"/>
      <c r="B27" s="63" t="s">
        <v>473</v>
      </c>
      <c r="C27" s="424">
        <v>629675</v>
      </c>
      <c r="D27" s="424">
        <v>3693</v>
      </c>
      <c r="E27" s="64" t="s">
        <v>474</v>
      </c>
      <c r="F27" s="886"/>
    </row>
    <row r="28" spans="1:6" s="30" customFormat="1" ht="13.5" customHeight="1" thickTop="1" thickBot="1">
      <c r="A28" s="891" t="s">
        <v>676</v>
      </c>
      <c r="B28" s="61" t="s">
        <v>661</v>
      </c>
      <c r="C28" s="426">
        <v>0</v>
      </c>
      <c r="D28" s="426">
        <v>9503</v>
      </c>
      <c r="E28" s="62" t="s">
        <v>662</v>
      </c>
      <c r="F28" s="885" t="s">
        <v>677</v>
      </c>
    </row>
    <row r="29" spans="1:6" s="30" customFormat="1" ht="13.5" customHeight="1" thickTop="1" thickBot="1">
      <c r="A29" s="891"/>
      <c r="B29" s="61" t="s">
        <v>664</v>
      </c>
      <c r="C29" s="427">
        <v>0</v>
      </c>
      <c r="D29" s="427">
        <v>245</v>
      </c>
      <c r="E29" s="62" t="s">
        <v>665</v>
      </c>
      <c r="F29" s="885"/>
    </row>
    <row r="30" spans="1:6" s="30" customFormat="1" ht="13.5" customHeight="1" thickTop="1" thickBot="1">
      <c r="A30" s="891"/>
      <c r="B30" s="61" t="s">
        <v>473</v>
      </c>
      <c r="C30" s="423">
        <v>2340304</v>
      </c>
      <c r="D30" s="423">
        <v>9748</v>
      </c>
      <c r="E30" s="62" t="s">
        <v>474</v>
      </c>
      <c r="F30" s="885"/>
    </row>
    <row r="31" spans="1:6" s="30" customFormat="1" ht="13.5" customHeight="1" thickTop="1" thickBot="1">
      <c r="A31" s="892" t="s">
        <v>678</v>
      </c>
      <c r="B31" s="63" t="s">
        <v>661</v>
      </c>
      <c r="C31" s="428">
        <v>0</v>
      </c>
      <c r="D31" s="428">
        <v>78862</v>
      </c>
      <c r="E31" s="64" t="s">
        <v>662</v>
      </c>
      <c r="F31" s="886" t="s">
        <v>679</v>
      </c>
    </row>
    <row r="32" spans="1:6" s="30" customFormat="1" ht="13.5" customHeight="1" thickTop="1" thickBot="1">
      <c r="A32" s="892"/>
      <c r="B32" s="63" t="s">
        <v>664</v>
      </c>
      <c r="C32" s="428">
        <v>0</v>
      </c>
      <c r="D32" s="428">
        <v>849</v>
      </c>
      <c r="E32" s="64" t="s">
        <v>665</v>
      </c>
      <c r="F32" s="886"/>
    </row>
    <row r="33" spans="1:6" s="30" customFormat="1" ht="13.5" customHeight="1" thickTop="1" thickBot="1">
      <c r="A33" s="892"/>
      <c r="B33" s="63" t="s">
        <v>473</v>
      </c>
      <c r="C33" s="424">
        <v>4686087</v>
      </c>
      <c r="D33" s="424">
        <v>79711</v>
      </c>
      <c r="E33" s="64" t="s">
        <v>474</v>
      </c>
      <c r="F33" s="886"/>
    </row>
    <row r="34" spans="1:6" s="30" customFormat="1" ht="13.5" customHeight="1" thickTop="1" thickBot="1">
      <c r="A34" s="891" t="s">
        <v>680</v>
      </c>
      <c r="B34" s="61" t="s">
        <v>661</v>
      </c>
      <c r="C34" s="426">
        <v>0</v>
      </c>
      <c r="D34" s="426">
        <v>19313</v>
      </c>
      <c r="E34" s="62" t="s">
        <v>662</v>
      </c>
      <c r="F34" s="885" t="s">
        <v>681</v>
      </c>
    </row>
    <row r="35" spans="1:6" s="30" customFormat="1" ht="24.75" customHeight="1" thickTop="1" thickBot="1">
      <c r="A35" s="891"/>
      <c r="B35" s="61" t="s">
        <v>664</v>
      </c>
      <c r="C35" s="427">
        <v>0</v>
      </c>
      <c r="D35" s="427">
        <v>769</v>
      </c>
      <c r="E35" s="62" t="s">
        <v>665</v>
      </c>
      <c r="F35" s="885"/>
    </row>
    <row r="36" spans="1:6" ht="18.75" customHeight="1" thickTop="1">
      <c r="A36" s="893"/>
      <c r="B36" s="65" t="s">
        <v>473</v>
      </c>
      <c r="C36" s="430">
        <v>1905369</v>
      </c>
      <c r="D36" s="430">
        <v>20082</v>
      </c>
      <c r="E36" s="66" t="s">
        <v>474</v>
      </c>
      <c r="F36" s="887"/>
    </row>
    <row r="37" spans="1:6" ht="14.25" customHeight="1" thickBot="1">
      <c r="A37" s="894" t="s">
        <v>473</v>
      </c>
      <c r="B37" s="67" t="s">
        <v>661</v>
      </c>
      <c r="C37" s="429"/>
      <c r="D37" s="429">
        <v>142412</v>
      </c>
      <c r="E37" s="68" t="s">
        <v>662</v>
      </c>
      <c r="F37" s="888" t="s">
        <v>474</v>
      </c>
    </row>
    <row r="38" spans="1:6" ht="14.25" customHeight="1" thickTop="1" thickBot="1">
      <c r="A38" s="895"/>
      <c r="B38" s="69" t="s">
        <v>664</v>
      </c>
      <c r="C38" s="424"/>
      <c r="D38" s="424">
        <v>6171</v>
      </c>
      <c r="E38" s="64" t="s">
        <v>665</v>
      </c>
      <c r="F38" s="889"/>
    </row>
    <row r="39" spans="1:6" ht="14.25" customHeight="1" thickTop="1">
      <c r="A39" s="896"/>
      <c r="B39" s="70" t="s">
        <v>473</v>
      </c>
      <c r="C39" s="425">
        <v>21658480</v>
      </c>
      <c r="D39" s="425">
        <v>148583</v>
      </c>
      <c r="E39" s="71" t="s">
        <v>474</v>
      </c>
      <c r="F39" s="890"/>
    </row>
    <row r="41" spans="1:6">
      <c r="C41" s="72"/>
      <c r="D41" s="72"/>
    </row>
    <row r="43" spans="1:6">
      <c r="C43" s="33"/>
      <c r="D43" s="33"/>
    </row>
    <row r="44" spans="1:6">
      <c r="C44" s="33"/>
      <c r="D44" s="33"/>
    </row>
    <row r="45" spans="1:6">
      <c r="C45" s="33"/>
      <c r="D45" s="33"/>
    </row>
    <row r="46" spans="1:6">
      <c r="C46" s="33"/>
      <c r="D46" s="33"/>
    </row>
    <row r="47" spans="1:6">
      <c r="C47" s="33"/>
      <c r="D47" s="33"/>
    </row>
    <row r="48" spans="1:6">
      <c r="C48" s="33"/>
      <c r="D48" s="33"/>
    </row>
    <row r="49" spans="3:4">
      <c r="C49" s="33"/>
      <c r="D49" s="33"/>
    </row>
    <row r="50" spans="3:4">
      <c r="C50" s="33"/>
      <c r="D50" s="33"/>
    </row>
    <row r="51" spans="3:4">
      <c r="C51" s="33"/>
      <c r="D51" s="33"/>
    </row>
    <row r="52" spans="3:4">
      <c r="C52" s="33"/>
      <c r="D52" s="33"/>
    </row>
    <row r="53" spans="3:4">
      <c r="C53" s="33"/>
      <c r="D53" s="33"/>
    </row>
    <row r="54" spans="3:4">
      <c r="C54" s="33"/>
      <c r="D54" s="33"/>
    </row>
    <row r="55" spans="3:4">
      <c r="C55" s="33"/>
      <c r="D55" s="33"/>
    </row>
    <row r="56" spans="3:4">
      <c r="C56" s="33"/>
      <c r="D56" s="33"/>
    </row>
    <row r="57" spans="3:4">
      <c r="C57" s="33"/>
      <c r="D57" s="33"/>
    </row>
    <row r="58" spans="3:4">
      <c r="C58" s="33"/>
      <c r="D58" s="33"/>
    </row>
    <row r="59" spans="3:4">
      <c r="C59" s="33"/>
      <c r="D59" s="33"/>
    </row>
    <row r="60" spans="3:4">
      <c r="C60" s="33"/>
      <c r="D60" s="33"/>
    </row>
    <row r="61" spans="3:4">
      <c r="C61" s="33"/>
      <c r="D61" s="33"/>
    </row>
    <row r="62" spans="3:4">
      <c r="C62" s="33"/>
      <c r="D62" s="33"/>
    </row>
    <row r="63" spans="3:4">
      <c r="C63" s="33"/>
      <c r="D63" s="33"/>
    </row>
    <row r="64" spans="3:4">
      <c r="C64" s="33"/>
      <c r="D64" s="33"/>
    </row>
    <row r="65" spans="3:4">
      <c r="C65" s="33"/>
      <c r="D65" s="33"/>
    </row>
    <row r="66" spans="3:4">
      <c r="C66" s="33"/>
      <c r="D66" s="33"/>
    </row>
    <row r="67" spans="3:4">
      <c r="C67" s="33"/>
      <c r="D67" s="33"/>
    </row>
    <row r="68" spans="3:4">
      <c r="C68" s="33"/>
      <c r="D68" s="33"/>
    </row>
    <row r="69" spans="3:4">
      <c r="C69" s="33"/>
      <c r="D69" s="33"/>
    </row>
  </sheetData>
  <mergeCells count="34">
    <mergeCell ref="A1:F1"/>
    <mergeCell ref="A2:F2"/>
    <mergeCell ref="A3:F3"/>
    <mergeCell ref="A4:F4"/>
    <mergeCell ref="A5:F5"/>
    <mergeCell ref="A6:B6"/>
    <mergeCell ref="C6:D6"/>
    <mergeCell ref="E6:F6"/>
    <mergeCell ref="A7:A9"/>
    <mergeCell ref="A10:A12"/>
    <mergeCell ref="C7:C8"/>
    <mergeCell ref="D7:D8"/>
    <mergeCell ref="E7:E9"/>
    <mergeCell ref="F7:F9"/>
    <mergeCell ref="F10:F12"/>
    <mergeCell ref="A28:A30"/>
    <mergeCell ref="A31:A33"/>
    <mergeCell ref="A34:A36"/>
    <mergeCell ref="A37:A39"/>
    <mergeCell ref="B7:B9"/>
    <mergeCell ref="A13:A15"/>
    <mergeCell ref="A16:A18"/>
    <mergeCell ref="A19:A21"/>
    <mergeCell ref="A22:A24"/>
    <mergeCell ref="A25:A27"/>
    <mergeCell ref="F28:F30"/>
    <mergeCell ref="F31:F33"/>
    <mergeCell ref="F34:F36"/>
    <mergeCell ref="F37:F39"/>
    <mergeCell ref="F13:F15"/>
    <mergeCell ref="F16:F18"/>
    <mergeCell ref="F19:F21"/>
    <mergeCell ref="F22:F24"/>
    <mergeCell ref="F25:F27"/>
  </mergeCells>
  <printOptions horizontalCentered="1" verticalCentered="1"/>
  <pageMargins left="0" right="0" top="0" bottom="0" header="0.51180555555555596" footer="0.51180555555555596"/>
  <pageSetup paperSize="9"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4506668294322"/>
  </sheetPr>
  <dimension ref="A1:M99"/>
  <sheetViews>
    <sheetView tabSelected="1" view="pageBreakPreview" zoomScaleNormal="100" zoomScaleSheetLayoutView="100" workbookViewId="0">
      <selection activeCell="I3" sqref="I3"/>
    </sheetView>
  </sheetViews>
  <sheetFormatPr defaultColWidth="8.88671875" defaultRowHeight="15"/>
  <cols>
    <col min="1" max="1" width="5.77734375" style="53" customWidth="1"/>
    <col min="2" max="2" width="45.77734375" style="31" customWidth="1"/>
    <col min="3" max="3" width="8.109375" style="32" customWidth="1"/>
    <col min="4" max="10" width="7.77734375" style="33" customWidth="1"/>
    <col min="11" max="11" width="8.109375" style="33" customWidth="1"/>
    <col min="12" max="12" width="42.6640625" style="33" customWidth="1"/>
    <col min="13" max="13" width="5.77734375" style="33" customWidth="1"/>
    <col min="14" max="16384" width="8.88671875" style="33"/>
  </cols>
  <sheetData>
    <row r="1" spans="1:13" s="29" customFormat="1">
      <c r="A1" s="875"/>
      <c r="B1" s="875"/>
      <c r="C1" s="875"/>
      <c r="D1" s="875"/>
      <c r="E1" s="875"/>
      <c r="F1" s="875"/>
      <c r="G1" s="875"/>
      <c r="H1" s="875"/>
      <c r="I1" s="875"/>
      <c r="J1" s="875"/>
      <c r="K1" s="875"/>
      <c r="L1" s="875"/>
      <c r="M1" s="875"/>
    </row>
    <row r="2" spans="1:13" s="42" customFormat="1" ht="20.25">
      <c r="A2" s="679" t="s">
        <v>491</v>
      </c>
      <c r="B2" s="679"/>
      <c r="C2" s="679"/>
      <c r="D2" s="679"/>
      <c r="E2" s="679"/>
      <c r="F2" s="679"/>
      <c r="G2" s="679"/>
      <c r="H2" s="679"/>
      <c r="I2" s="679"/>
      <c r="J2" s="679"/>
      <c r="K2" s="679"/>
      <c r="L2" s="679"/>
      <c r="M2" s="679"/>
    </row>
    <row r="3" spans="1:13" s="42" customFormat="1" ht="20.25">
      <c r="A3" s="776" t="s">
        <v>271</v>
      </c>
      <c r="B3" s="776"/>
      <c r="C3" s="776"/>
      <c r="D3" s="776"/>
      <c r="E3" s="776"/>
      <c r="F3" s="776"/>
      <c r="G3" s="776"/>
      <c r="H3" s="776"/>
      <c r="I3" s="776"/>
      <c r="J3" s="776"/>
      <c r="K3" s="776"/>
      <c r="L3" s="776"/>
      <c r="M3" s="776"/>
    </row>
    <row r="4" spans="1:13" ht="15.75">
      <c r="A4" s="751" t="s">
        <v>492</v>
      </c>
      <c r="B4" s="751"/>
      <c r="C4" s="751"/>
      <c r="D4" s="751"/>
      <c r="E4" s="751"/>
      <c r="F4" s="751"/>
      <c r="G4" s="751"/>
      <c r="H4" s="751"/>
      <c r="I4" s="751"/>
      <c r="J4" s="751"/>
      <c r="K4" s="751"/>
      <c r="L4" s="751"/>
      <c r="M4" s="751"/>
    </row>
    <row r="5" spans="1:13" ht="15.75">
      <c r="A5" s="777" t="s">
        <v>273</v>
      </c>
      <c r="B5" s="777"/>
      <c r="C5" s="777"/>
      <c r="D5" s="777"/>
      <c r="E5" s="777"/>
      <c r="F5" s="777"/>
      <c r="G5" s="777"/>
      <c r="H5" s="777"/>
      <c r="I5" s="777"/>
      <c r="J5" s="777"/>
      <c r="K5" s="777"/>
      <c r="L5" s="777"/>
      <c r="M5" s="777"/>
    </row>
    <row r="6" spans="1:13" ht="18">
      <c r="A6" s="778" t="s">
        <v>682</v>
      </c>
      <c r="B6" s="778"/>
      <c r="C6" s="779">
        <v>2020</v>
      </c>
      <c r="D6" s="779"/>
      <c r="E6" s="779"/>
      <c r="F6" s="779"/>
      <c r="G6" s="779"/>
      <c r="H6" s="779"/>
      <c r="I6" s="779"/>
      <c r="J6" s="779"/>
      <c r="K6" s="779"/>
      <c r="L6" s="55"/>
      <c r="M6" s="56" t="s">
        <v>683</v>
      </c>
    </row>
    <row r="7" spans="1:13" ht="83.25">
      <c r="A7" s="43" t="s">
        <v>495</v>
      </c>
      <c r="B7" s="44" t="s">
        <v>277</v>
      </c>
      <c r="C7" s="45" t="s">
        <v>496</v>
      </c>
      <c r="D7" s="54" t="s">
        <v>497</v>
      </c>
      <c r="E7" s="54" t="s">
        <v>498</v>
      </c>
      <c r="F7" s="54" t="s">
        <v>499</v>
      </c>
      <c r="G7" s="54" t="s">
        <v>500</v>
      </c>
      <c r="H7" s="54" t="s">
        <v>501</v>
      </c>
      <c r="I7" s="57" t="s">
        <v>502</v>
      </c>
      <c r="J7" s="45" t="s">
        <v>503</v>
      </c>
      <c r="K7" s="57" t="s">
        <v>504</v>
      </c>
      <c r="L7" s="780" t="s">
        <v>484</v>
      </c>
      <c r="M7" s="780"/>
    </row>
    <row r="8" spans="1:13">
      <c r="A8" s="403" t="s">
        <v>287</v>
      </c>
      <c r="B8" s="404" t="s">
        <v>288</v>
      </c>
      <c r="C8" s="431">
        <v>15876377</v>
      </c>
      <c r="D8" s="432">
        <v>2809078</v>
      </c>
      <c r="E8" s="432">
        <v>11051</v>
      </c>
      <c r="F8" s="432">
        <v>625639</v>
      </c>
      <c r="G8" s="432">
        <v>1159748</v>
      </c>
      <c r="H8" s="432">
        <v>922340</v>
      </c>
      <c r="I8" s="432">
        <v>154</v>
      </c>
      <c r="J8" s="432">
        <v>3864143</v>
      </c>
      <c r="K8" s="432">
        <v>6484224</v>
      </c>
      <c r="L8" s="878" t="s">
        <v>290</v>
      </c>
      <c r="M8" s="879"/>
    </row>
    <row r="9" spans="1:13">
      <c r="A9" s="383" t="s">
        <v>291</v>
      </c>
      <c r="B9" s="384" t="s">
        <v>292</v>
      </c>
      <c r="C9" s="433">
        <v>14523973</v>
      </c>
      <c r="D9" s="434">
        <v>2793269</v>
      </c>
      <c r="E9" s="434">
        <v>8581</v>
      </c>
      <c r="F9" s="434">
        <v>516446</v>
      </c>
      <c r="G9" s="434">
        <v>1134434</v>
      </c>
      <c r="H9" s="434">
        <v>905419</v>
      </c>
      <c r="I9" s="434">
        <v>0</v>
      </c>
      <c r="J9" s="434">
        <v>3782309</v>
      </c>
      <c r="K9" s="434">
        <v>5383515</v>
      </c>
      <c r="L9" s="849" t="s">
        <v>293</v>
      </c>
      <c r="M9" s="850"/>
    </row>
    <row r="10" spans="1:13">
      <c r="A10" s="393" t="s">
        <v>294</v>
      </c>
      <c r="B10" s="394" t="s">
        <v>295</v>
      </c>
      <c r="C10" s="435">
        <v>398811</v>
      </c>
      <c r="D10" s="436">
        <v>5140</v>
      </c>
      <c r="E10" s="436">
        <v>305</v>
      </c>
      <c r="F10" s="436">
        <v>53736</v>
      </c>
      <c r="G10" s="436">
        <v>24301</v>
      </c>
      <c r="H10" s="436">
        <v>12463</v>
      </c>
      <c r="I10" s="436">
        <v>9</v>
      </c>
      <c r="J10" s="436">
        <v>52287</v>
      </c>
      <c r="K10" s="436">
        <v>250570</v>
      </c>
      <c r="L10" s="843" t="s">
        <v>296</v>
      </c>
      <c r="M10" s="844"/>
    </row>
    <row r="11" spans="1:13">
      <c r="A11" s="391" t="s">
        <v>297</v>
      </c>
      <c r="B11" s="392" t="s">
        <v>298</v>
      </c>
      <c r="C11" s="433">
        <v>398811</v>
      </c>
      <c r="D11" s="434">
        <v>5140</v>
      </c>
      <c r="E11" s="434">
        <v>305</v>
      </c>
      <c r="F11" s="434">
        <v>53736</v>
      </c>
      <c r="G11" s="434">
        <v>24301</v>
      </c>
      <c r="H11" s="434">
        <v>12463</v>
      </c>
      <c r="I11" s="434">
        <v>9</v>
      </c>
      <c r="J11" s="434">
        <v>52287</v>
      </c>
      <c r="K11" s="434">
        <v>250570</v>
      </c>
      <c r="L11" s="845" t="s">
        <v>299</v>
      </c>
      <c r="M11" s="846"/>
    </row>
    <row r="12" spans="1:13">
      <c r="A12" s="393" t="s">
        <v>300</v>
      </c>
      <c r="B12" s="394" t="s">
        <v>301</v>
      </c>
      <c r="C12" s="435">
        <v>953593</v>
      </c>
      <c r="D12" s="436">
        <v>10669</v>
      </c>
      <c r="E12" s="436">
        <v>2165</v>
      </c>
      <c r="F12" s="436">
        <v>55457</v>
      </c>
      <c r="G12" s="436">
        <v>1013</v>
      </c>
      <c r="H12" s="436">
        <v>4458</v>
      </c>
      <c r="I12" s="436">
        <v>145</v>
      </c>
      <c r="J12" s="436">
        <v>29547</v>
      </c>
      <c r="K12" s="436">
        <v>850139</v>
      </c>
      <c r="L12" s="843" t="s">
        <v>302</v>
      </c>
      <c r="M12" s="844"/>
    </row>
    <row r="13" spans="1:13">
      <c r="A13" s="391" t="s">
        <v>303</v>
      </c>
      <c r="B13" s="392" t="s">
        <v>304</v>
      </c>
      <c r="C13" s="433">
        <v>953593</v>
      </c>
      <c r="D13" s="434">
        <v>10669</v>
      </c>
      <c r="E13" s="434">
        <v>2165</v>
      </c>
      <c r="F13" s="434">
        <v>55457</v>
      </c>
      <c r="G13" s="434">
        <v>1013</v>
      </c>
      <c r="H13" s="434">
        <v>4458</v>
      </c>
      <c r="I13" s="434">
        <v>145</v>
      </c>
      <c r="J13" s="434">
        <v>29547</v>
      </c>
      <c r="K13" s="434">
        <v>850139</v>
      </c>
      <c r="L13" s="845" t="s">
        <v>305</v>
      </c>
      <c r="M13" s="846"/>
    </row>
    <row r="14" spans="1:13">
      <c r="A14" s="409" t="s">
        <v>306</v>
      </c>
      <c r="B14" s="396" t="s">
        <v>307</v>
      </c>
      <c r="C14" s="435">
        <v>51760037</v>
      </c>
      <c r="D14" s="436">
        <v>10871404</v>
      </c>
      <c r="E14" s="436">
        <v>25907</v>
      </c>
      <c r="F14" s="436">
        <v>1019338</v>
      </c>
      <c r="G14" s="436">
        <v>152038</v>
      </c>
      <c r="H14" s="436">
        <v>1166568</v>
      </c>
      <c r="I14" s="436">
        <v>485207</v>
      </c>
      <c r="J14" s="436">
        <v>924153</v>
      </c>
      <c r="K14" s="436">
        <v>37115422</v>
      </c>
      <c r="L14" s="847" t="s">
        <v>308</v>
      </c>
      <c r="M14" s="848"/>
    </row>
    <row r="15" spans="1:13">
      <c r="A15" s="383" t="s">
        <v>32</v>
      </c>
      <c r="B15" s="384" t="s">
        <v>309</v>
      </c>
      <c r="C15" s="433">
        <v>1250839</v>
      </c>
      <c r="D15" s="434">
        <v>35635</v>
      </c>
      <c r="E15" s="434">
        <v>1715</v>
      </c>
      <c r="F15" s="434">
        <v>16820</v>
      </c>
      <c r="G15" s="434">
        <v>6707</v>
      </c>
      <c r="H15" s="434">
        <v>23726</v>
      </c>
      <c r="I15" s="434">
        <v>172786</v>
      </c>
      <c r="J15" s="434">
        <v>27691</v>
      </c>
      <c r="K15" s="434">
        <v>965759</v>
      </c>
      <c r="L15" s="849" t="s">
        <v>310</v>
      </c>
      <c r="M15" s="850"/>
    </row>
    <row r="16" spans="1:13">
      <c r="A16" s="387" t="s">
        <v>563</v>
      </c>
      <c r="B16" s="388" t="s">
        <v>311</v>
      </c>
      <c r="C16" s="435">
        <v>4074</v>
      </c>
      <c r="D16" s="436">
        <v>0</v>
      </c>
      <c r="E16" s="436">
        <v>0</v>
      </c>
      <c r="F16" s="436">
        <v>0</v>
      </c>
      <c r="G16" s="436">
        <v>0</v>
      </c>
      <c r="H16" s="436">
        <v>0</v>
      </c>
      <c r="I16" s="436">
        <v>0</v>
      </c>
      <c r="J16" s="436">
        <v>0</v>
      </c>
      <c r="K16" s="436">
        <v>4074</v>
      </c>
      <c r="L16" s="851" t="s">
        <v>312</v>
      </c>
      <c r="M16" s="852"/>
    </row>
    <row r="17" spans="1:13">
      <c r="A17" s="391" t="s">
        <v>733</v>
      </c>
      <c r="B17" s="392" t="s">
        <v>732</v>
      </c>
      <c r="C17" s="433">
        <v>9014</v>
      </c>
      <c r="D17" s="434">
        <v>0</v>
      </c>
      <c r="E17" s="434">
        <v>4</v>
      </c>
      <c r="F17" s="434">
        <v>0</v>
      </c>
      <c r="G17" s="434">
        <v>9</v>
      </c>
      <c r="H17" s="434">
        <v>16</v>
      </c>
      <c r="I17" s="434">
        <v>505</v>
      </c>
      <c r="J17" s="434">
        <v>98</v>
      </c>
      <c r="K17" s="434">
        <v>8382</v>
      </c>
      <c r="L17" s="845" t="s">
        <v>731</v>
      </c>
      <c r="M17" s="846"/>
    </row>
    <row r="18" spans="1:13">
      <c r="A18" s="387" t="s">
        <v>564</v>
      </c>
      <c r="B18" s="388" t="s">
        <v>313</v>
      </c>
      <c r="C18" s="435">
        <v>37012</v>
      </c>
      <c r="D18" s="436">
        <v>1044</v>
      </c>
      <c r="E18" s="436">
        <v>158</v>
      </c>
      <c r="F18" s="436">
        <v>762</v>
      </c>
      <c r="G18" s="436">
        <v>48</v>
      </c>
      <c r="H18" s="436">
        <v>750</v>
      </c>
      <c r="I18" s="436">
        <v>1180</v>
      </c>
      <c r="J18" s="436">
        <v>604</v>
      </c>
      <c r="K18" s="436">
        <v>32466</v>
      </c>
      <c r="L18" s="851" t="s">
        <v>314</v>
      </c>
      <c r="M18" s="852"/>
    </row>
    <row r="19" spans="1:13">
      <c r="A19" s="512" t="s">
        <v>734</v>
      </c>
      <c r="B19" s="513" t="s">
        <v>779</v>
      </c>
      <c r="C19" s="514">
        <v>45300</v>
      </c>
      <c r="D19" s="515">
        <v>6</v>
      </c>
      <c r="E19" s="515">
        <v>7</v>
      </c>
      <c r="F19" s="515">
        <v>25</v>
      </c>
      <c r="G19" s="515">
        <v>10</v>
      </c>
      <c r="H19" s="515">
        <v>24</v>
      </c>
      <c r="I19" s="515">
        <v>200</v>
      </c>
      <c r="J19" s="515">
        <v>28</v>
      </c>
      <c r="K19" s="515">
        <v>45000</v>
      </c>
      <c r="L19" s="851" t="s">
        <v>780</v>
      </c>
      <c r="M19" s="852"/>
    </row>
    <row r="20" spans="1:13">
      <c r="A20" s="391" t="s">
        <v>565</v>
      </c>
      <c r="B20" s="392" t="s">
        <v>315</v>
      </c>
      <c r="C20" s="433">
        <v>473728</v>
      </c>
      <c r="D20" s="434">
        <v>22397</v>
      </c>
      <c r="E20" s="434">
        <v>252</v>
      </c>
      <c r="F20" s="434">
        <v>2788</v>
      </c>
      <c r="G20" s="434">
        <v>391</v>
      </c>
      <c r="H20" s="434">
        <v>1239</v>
      </c>
      <c r="I20" s="434">
        <v>123531</v>
      </c>
      <c r="J20" s="434">
        <v>1395</v>
      </c>
      <c r="K20" s="434">
        <v>321735</v>
      </c>
      <c r="L20" s="845" t="s">
        <v>316</v>
      </c>
      <c r="M20" s="846"/>
    </row>
    <row r="21" spans="1:13">
      <c r="A21" s="387" t="s">
        <v>566</v>
      </c>
      <c r="B21" s="388" t="s">
        <v>317</v>
      </c>
      <c r="C21" s="435">
        <v>344483</v>
      </c>
      <c r="D21" s="436">
        <v>454</v>
      </c>
      <c r="E21" s="436">
        <v>540</v>
      </c>
      <c r="F21" s="436">
        <v>7363</v>
      </c>
      <c r="G21" s="436">
        <v>3320</v>
      </c>
      <c r="H21" s="436">
        <v>6556</v>
      </c>
      <c r="I21" s="436">
        <v>30040</v>
      </c>
      <c r="J21" s="436">
        <v>10631</v>
      </c>
      <c r="K21" s="436">
        <v>285579</v>
      </c>
      <c r="L21" s="851" t="s">
        <v>318</v>
      </c>
      <c r="M21" s="852"/>
    </row>
    <row r="22" spans="1:13" ht="15" customHeight="1">
      <c r="A22" s="391" t="s">
        <v>535</v>
      </c>
      <c r="B22" s="392" t="s">
        <v>319</v>
      </c>
      <c r="C22" s="433">
        <v>265919</v>
      </c>
      <c r="D22" s="434">
        <v>10622</v>
      </c>
      <c r="E22" s="434">
        <v>541</v>
      </c>
      <c r="F22" s="434">
        <v>3759</v>
      </c>
      <c r="G22" s="434">
        <v>2742</v>
      </c>
      <c r="H22" s="434">
        <v>13811</v>
      </c>
      <c r="I22" s="434">
        <v>10951</v>
      </c>
      <c r="J22" s="434">
        <v>12632</v>
      </c>
      <c r="K22" s="434">
        <v>210861</v>
      </c>
      <c r="L22" s="845" t="s">
        <v>320</v>
      </c>
      <c r="M22" s="846"/>
    </row>
    <row r="23" spans="1:13">
      <c r="A23" s="387" t="s">
        <v>567</v>
      </c>
      <c r="B23" s="388" t="s">
        <v>321</v>
      </c>
      <c r="C23" s="435">
        <v>57508</v>
      </c>
      <c r="D23" s="436">
        <v>1107</v>
      </c>
      <c r="E23" s="436">
        <v>156</v>
      </c>
      <c r="F23" s="436">
        <v>2086</v>
      </c>
      <c r="G23" s="436">
        <v>28</v>
      </c>
      <c r="H23" s="436">
        <v>428</v>
      </c>
      <c r="I23" s="436">
        <v>5247</v>
      </c>
      <c r="J23" s="436">
        <v>775</v>
      </c>
      <c r="K23" s="436">
        <v>47681</v>
      </c>
      <c r="L23" s="851" t="s">
        <v>323</v>
      </c>
      <c r="M23" s="852"/>
    </row>
    <row r="24" spans="1:13" ht="15" customHeight="1">
      <c r="A24" s="391" t="s">
        <v>568</v>
      </c>
      <c r="B24" s="392" t="s">
        <v>324</v>
      </c>
      <c r="C24" s="433">
        <v>6097</v>
      </c>
      <c r="D24" s="434">
        <v>5</v>
      </c>
      <c r="E24" s="434">
        <v>34</v>
      </c>
      <c r="F24" s="434">
        <v>37</v>
      </c>
      <c r="G24" s="434">
        <v>159</v>
      </c>
      <c r="H24" s="434">
        <v>812</v>
      </c>
      <c r="I24" s="434">
        <v>1013</v>
      </c>
      <c r="J24" s="434">
        <v>699</v>
      </c>
      <c r="K24" s="434">
        <v>3338</v>
      </c>
      <c r="L24" s="845" t="s">
        <v>326</v>
      </c>
      <c r="M24" s="846"/>
    </row>
    <row r="25" spans="1:13">
      <c r="A25" s="387" t="s">
        <v>569</v>
      </c>
      <c r="B25" s="388" t="s">
        <v>327</v>
      </c>
      <c r="C25" s="435">
        <v>7704</v>
      </c>
      <c r="D25" s="436">
        <v>0</v>
      </c>
      <c r="E25" s="436">
        <v>23</v>
      </c>
      <c r="F25" s="436">
        <v>0</v>
      </c>
      <c r="G25" s="436">
        <v>0</v>
      </c>
      <c r="H25" s="436">
        <v>90</v>
      </c>
      <c r="I25" s="436">
        <v>119</v>
      </c>
      <c r="J25" s="436">
        <v>829</v>
      </c>
      <c r="K25" s="436">
        <v>6643</v>
      </c>
      <c r="L25" s="851" t="s">
        <v>328</v>
      </c>
      <c r="M25" s="852"/>
    </row>
    <row r="26" spans="1:13">
      <c r="A26" s="383" t="s">
        <v>33</v>
      </c>
      <c r="B26" s="384" t="s">
        <v>329</v>
      </c>
      <c r="C26" s="433">
        <v>336536</v>
      </c>
      <c r="D26" s="434">
        <v>975</v>
      </c>
      <c r="E26" s="434">
        <v>1176</v>
      </c>
      <c r="F26" s="434">
        <v>7451</v>
      </c>
      <c r="G26" s="434">
        <v>5222</v>
      </c>
      <c r="H26" s="434">
        <v>4893</v>
      </c>
      <c r="I26" s="434">
        <v>25894</v>
      </c>
      <c r="J26" s="434">
        <v>9705</v>
      </c>
      <c r="K26" s="434">
        <v>281220</v>
      </c>
      <c r="L26" s="849" t="s">
        <v>330</v>
      </c>
      <c r="M26" s="850"/>
    </row>
    <row r="27" spans="1:13">
      <c r="A27" s="387" t="s">
        <v>570</v>
      </c>
      <c r="B27" s="388" t="s">
        <v>331</v>
      </c>
      <c r="C27" s="435">
        <v>147595</v>
      </c>
      <c r="D27" s="436">
        <v>0</v>
      </c>
      <c r="E27" s="436">
        <v>367</v>
      </c>
      <c r="F27" s="436">
        <v>4387</v>
      </c>
      <c r="G27" s="436">
        <v>1279</v>
      </c>
      <c r="H27" s="436">
        <v>1094</v>
      </c>
      <c r="I27" s="436">
        <v>17930</v>
      </c>
      <c r="J27" s="436">
        <v>1146</v>
      </c>
      <c r="K27" s="436">
        <v>121392</v>
      </c>
      <c r="L27" s="851" t="s">
        <v>332</v>
      </c>
      <c r="M27" s="852"/>
    </row>
    <row r="28" spans="1:13" ht="15" customHeight="1">
      <c r="A28" s="391" t="s">
        <v>571</v>
      </c>
      <c r="B28" s="392" t="s">
        <v>333</v>
      </c>
      <c r="C28" s="433">
        <v>188941</v>
      </c>
      <c r="D28" s="434">
        <v>975</v>
      </c>
      <c r="E28" s="434">
        <v>809</v>
      </c>
      <c r="F28" s="434">
        <v>3064</v>
      </c>
      <c r="G28" s="434">
        <v>3943</v>
      </c>
      <c r="H28" s="434">
        <v>3799</v>
      </c>
      <c r="I28" s="434">
        <v>7964</v>
      </c>
      <c r="J28" s="434">
        <v>8559</v>
      </c>
      <c r="K28" s="434">
        <v>159828</v>
      </c>
      <c r="L28" s="845" t="s">
        <v>334</v>
      </c>
      <c r="M28" s="846"/>
    </row>
    <row r="29" spans="1:13">
      <c r="A29" s="393" t="s">
        <v>37</v>
      </c>
      <c r="B29" s="394" t="s">
        <v>335</v>
      </c>
      <c r="C29" s="435">
        <v>27546</v>
      </c>
      <c r="D29" s="436">
        <v>453</v>
      </c>
      <c r="E29" s="436">
        <v>206</v>
      </c>
      <c r="F29" s="436">
        <v>288</v>
      </c>
      <c r="G29" s="436">
        <v>178</v>
      </c>
      <c r="H29" s="436">
        <v>469</v>
      </c>
      <c r="I29" s="436">
        <v>318</v>
      </c>
      <c r="J29" s="436">
        <v>350</v>
      </c>
      <c r="K29" s="436">
        <v>25284</v>
      </c>
      <c r="L29" s="843" t="s">
        <v>336</v>
      </c>
      <c r="M29" s="844"/>
    </row>
    <row r="30" spans="1:13" ht="15" customHeight="1">
      <c r="A30" s="391" t="s">
        <v>572</v>
      </c>
      <c r="B30" s="392" t="s">
        <v>337</v>
      </c>
      <c r="C30" s="433">
        <v>23744</v>
      </c>
      <c r="D30" s="434">
        <v>453</v>
      </c>
      <c r="E30" s="434">
        <v>164</v>
      </c>
      <c r="F30" s="434">
        <v>276</v>
      </c>
      <c r="G30" s="434">
        <v>178</v>
      </c>
      <c r="H30" s="434">
        <v>341</v>
      </c>
      <c r="I30" s="434">
        <v>318</v>
      </c>
      <c r="J30" s="434">
        <v>326</v>
      </c>
      <c r="K30" s="434">
        <v>21688</v>
      </c>
      <c r="L30" s="845" t="s">
        <v>338</v>
      </c>
      <c r="M30" s="846"/>
    </row>
    <row r="31" spans="1:13" ht="15" customHeight="1">
      <c r="A31" s="387" t="s">
        <v>573</v>
      </c>
      <c r="B31" s="388" t="s">
        <v>339</v>
      </c>
      <c r="C31" s="435">
        <v>3802</v>
      </c>
      <c r="D31" s="436">
        <v>0</v>
      </c>
      <c r="E31" s="436">
        <v>42</v>
      </c>
      <c r="F31" s="436">
        <v>12</v>
      </c>
      <c r="G31" s="436">
        <v>0</v>
      </c>
      <c r="H31" s="436">
        <v>128</v>
      </c>
      <c r="I31" s="436">
        <v>0</v>
      </c>
      <c r="J31" s="436">
        <v>24</v>
      </c>
      <c r="K31" s="436">
        <v>3596</v>
      </c>
      <c r="L31" s="851" t="s">
        <v>341</v>
      </c>
      <c r="M31" s="852"/>
    </row>
    <row r="32" spans="1:13">
      <c r="A32" s="383" t="s">
        <v>38</v>
      </c>
      <c r="B32" s="384" t="s">
        <v>342</v>
      </c>
      <c r="C32" s="433">
        <v>349009</v>
      </c>
      <c r="D32" s="434">
        <v>3004</v>
      </c>
      <c r="E32" s="434">
        <v>4698</v>
      </c>
      <c r="F32" s="434">
        <v>1932</v>
      </c>
      <c r="G32" s="434">
        <v>2211</v>
      </c>
      <c r="H32" s="434">
        <v>10230</v>
      </c>
      <c r="I32" s="434">
        <v>2215</v>
      </c>
      <c r="J32" s="434">
        <v>2528</v>
      </c>
      <c r="K32" s="434">
        <v>322191</v>
      </c>
      <c r="L32" s="849" t="s">
        <v>343</v>
      </c>
      <c r="M32" s="850"/>
    </row>
    <row r="33" spans="1:13" ht="15" customHeight="1">
      <c r="A33" s="387" t="s">
        <v>574</v>
      </c>
      <c r="B33" s="388" t="s">
        <v>344</v>
      </c>
      <c r="C33" s="435">
        <v>7162</v>
      </c>
      <c r="D33" s="436">
        <v>11</v>
      </c>
      <c r="E33" s="436">
        <v>32</v>
      </c>
      <c r="F33" s="436">
        <v>188</v>
      </c>
      <c r="G33" s="436">
        <v>152</v>
      </c>
      <c r="H33" s="436">
        <v>313</v>
      </c>
      <c r="I33" s="436">
        <v>65</v>
      </c>
      <c r="J33" s="436">
        <v>126</v>
      </c>
      <c r="K33" s="436">
        <v>6275</v>
      </c>
      <c r="L33" s="851" t="s">
        <v>345</v>
      </c>
      <c r="M33" s="852"/>
    </row>
    <row r="34" spans="1:13" ht="24.75" customHeight="1">
      <c r="A34" s="391" t="s">
        <v>575</v>
      </c>
      <c r="B34" s="392" t="s">
        <v>346</v>
      </c>
      <c r="C34" s="433">
        <v>341610</v>
      </c>
      <c r="D34" s="434">
        <v>2993</v>
      </c>
      <c r="E34" s="434">
        <v>4666</v>
      </c>
      <c r="F34" s="434">
        <v>1744</v>
      </c>
      <c r="G34" s="434">
        <v>2059</v>
      </c>
      <c r="H34" s="434">
        <v>9915</v>
      </c>
      <c r="I34" s="434">
        <v>2118</v>
      </c>
      <c r="J34" s="434">
        <v>2382</v>
      </c>
      <c r="K34" s="434">
        <v>315733</v>
      </c>
      <c r="L34" s="845" t="s">
        <v>576</v>
      </c>
      <c r="M34" s="846"/>
    </row>
    <row r="35" spans="1:13">
      <c r="A35" s="387" t="s">
        <v>577</v>
      </c>
      <c r="B35" s="388" t="s">
        <v>716</v>
      </c>
      <c r="C35" s="435">
        <v>237</v>
      </c>
      <c r="D35" s="436">
        <v>0</v>
      </c>
      <c r="E35" s="436">
        <v>0</v>
      </c>
      <c r="F35" s="436">
        <v>0</v>
      </c>
      <c r="G35" s="436">
        <v>0</v>
      </c>
      <c r="H35" s="436">
        <v>2</v>
      </c>
      <c r="I35" s="436">
        <v>32</v>
      </c>
      <c r="J35" s="436">
        <v>20</v>
      </c>
      <c r="K35" s="436">
        <v>183</v>
      </c>
      <c r="L35" s="851" t="s">
        <v>730</v>
      </c>
      <c r="M35" s="852"/>
    </row>
    <row r="36" spans="1:13">
      <c r="A36" s="383" t="s">
        <v>39</v>
      </c>
      <c r="B36" s="384" t="s">
        <v>348</v>
      </c>
      <c r="C36" s="433">
        <v>2521</v>
      </c>
      <c r="D36" s="434">
        <v>0</v>
      </c>
      <c r="E36" s="434">
        <v>5</v>
      </c>
      <c r="F36" s="434">
        <v>4</v>
      </c>
      <c r="G36" s="434">
        <v>0</v>
      </c>
      <c r="H36" s="434">
        <v>99</v>
      </c>
      <c r="I36" s="434">
        <v>0</v>
      </c>
      <c r="J36" s="434">
        <v>1</v>
      </c>
      <c r="K36" s="434">
        <v>2412</v>
      </c>
      <c r="L36" s="849" t="s">
        <v>349</v>
      </c>
      <c r="M36" s="850"/>
    </row>
    <row r="37" spans="1:13">
      <c r="A37" s="387" t="s">
        <v>578</v>
      </c>
      <c r="B37" s="388" t="s">
        <v>350</v>
      </c>
      <c r="C37" s="435">
        <v>2521</v>
      </c>
      <c r="D37" s="436">
        <v>0</v>
      </c>
      <c r="E37" s="436">
        <v>5</v>
      </c>
      <c r="F37" s="436">
        <v>4</v>
      </c>
      <c r="G37" s="436">
        <v>0</v>
      </c>
      <c r="H37" s="436">
        <v>99</v>
      </c>
      <c r="I37" s="436">
        <v>0</v>
      </c>
      <c r="J37" s="436">
        <v>1</v>
      </c>
      <c r="K37" s="436">
        <v>2412</v>
      </c>
      <c r="L37" s="851" t="s">
        <v>351</v>
      </c>
      <c r="M37" s="852"/>
    </row>
    <row r="38" spans="1:13" ht="33.75">
      <c r="A38" s="383" t="s">
        <v>40</v>
      </c>
      <c r="B38" s="384" t="s">
        <v>352</v>
      </c>
      <c r="C38" s="433">
        <v>194404</v>
      </c>
      <c r="D38" s="434">
        <v>1029</v>
      </c>
      <c r="E38" s="434">
        <v>293</v>
      </c>
      <c r="F38" s="434">
        <v>2294</v>
      </c>
      <c r="G38" s="434">
        <v>315</v>
      </c>
      <c r="H38" s="434">
        <v>3328</v>
      </c>
      <c r="I38" s="434">
        <v>69</v>
      </c>
      <c r="J38" s="434">
        <v>1511</v>
      </c>
      <c r="K38" s="434">
        <v>185565</v>
      </c>
      <c r="L38" s="849" t="s">
        <v>353</v>
      </c>
      <c r="M38" s="850"/>
    </row>
    <row r="39" spans="1:13">
      <c r="A39" s="387" t="s">
        <v>579</v>
      </c>
      <c r="B39" s="388" t="s">
        <v>354</v>
      </c>
      <c r="C39" s="435">
        <v>194404</v>
      </c>
      <c r="D39" s="436">
        <v>1029</v>
      </c>
      <c r="E39" s="436">
        <v>293</v>
      </c>
      <c r="F39" s="436">
        <v>2294</v>
      </c>
      <c r="G39" s="436">
        <v>315</v>
      </c>
      <c r="H39" s="436">
        <v>3328</v>
      </c>
      <c r="I39" s="436">
        <v>69</v>
      </c>
      <c r="J39" s="436">
        <v>1511</v>
      </c>
      <c r="K39" s="436">
        <v>185565</v>
      </c>
      <c r="L39" s="851" t="s">
        <v>355</v>
      </c>
      <c r="M39" s="852"/>
    </row>
    <row r="40" spans="1:13">
      <c r="A40" s="383" t="s">
        <v>41</v>
      </c>
      <c r="B40" s="384" t="s">
        <v>356</v>
      </c>
      <c r="C40" s="433">
        <v>126231</v>
      </c>
      <c r="D40" s="434">
        <v>732</v>
      </c>
      <c r="E40" s="434">
        <v>143</v>
      </c>
      <c r="F40" s="434">
        <v>5258</v>
      </c>
      <c r="G40" s="434">
        <v>822</v>
      </c>
      <c r="H40" s="434">
        <v>2458</v>
      </c>
      <c r="I40" s="434">
        <v>12811</v>
      </c>
      <c r="J40" s="434">
        <v>3680</v>
      </c>
      <c r="K40" s="434">
        <v>100327</v>
      </c>
      <c r="L40" s="849" t="s">
        <v>357</v>
      </c>
      <c r="M40" s="850"/>
    </row>
    <row r="41" spans="1:13" ht="22.5">
      <c r="A41" s="387" t="s">
        <v>580</v>
      </c>
      <c r="B41" s="388" t="s">
        <v>358</v>
      </c>
      <c r="C41" s="435">
        <v>66618</v>
      </c>
      <c r="D41" s="436">
        <v>404</v>
      </c>
      <c r="E41" s="436">
        <v>119</v>
      </c>
      <c r="F41" s="436">
        <v>4591</v>
      </c>
      <c r="G41" s="436">
        <v>373</v>
      </c>
      <c r="H41" s="436">
        <v>1945</v>
      </c>
      <c r="I41" s="436">
        <v>565</v>
      </c>
      <c r="J41" s="436">
        <v>3153</v>
      </c>
      <c r="K41" s="436">
        <v>55468</v>
      </c>
      <c r="L41" s="851" t="s">
        <v>359</v>
      </c>
      <c r="M41" s="852"/>
    </row>
    <row r="42" spans="1:13">
      <c r="A42" s="391" t="s">
        <v>581</v>
      </c>
      <c r="B42" s="392" t="s">
        <v>360</v>
      </c>
      <c r="C42" s="433">
        <v>59613</v>
      </c>
      <c r="D42" s="434">
        <v>328</v>
      </c>
      <c r="E42" s="434">
        <v>24</v>
      </c>
      <c r="F42" s="434">
        <v>667</v>
      </c>
      <c r="G42" s="434">
        <v>449</v>
      </c>
      <c r="H42" s="434">
        <v>513</v>
      </c>
      <c r="I42" s="434">
        <v>12246</v>
      </c>
      <c r="J42" s="434">
        <v>527</v>
      </c>
      <c r="K42" s="434">
        <v>44859</v>
      </c>
      <c r="L42" s="845" t="s">
        <v>361</v>
      </c>
      <c r="M42" s="846"/>
    </row>
    <row r="43" spans="1:13">
      <c r="A43" s="393" t="s">
        <v>42</v>
      </c>
      <c r="B43" s="394" t="s">
        <v>362</v>
      </c>
      <c r="C43" s="435">
        <v>180786</v>
      </c>
      <c r="D43" s="436">
        <v>465</v>
      </c>
      <c r="E43" s="436">
        <v>624</v>
      </c>
      <c r="F43" s="436">
        <v>2909</v>
      </c>
      <c r="G43" s="436">
        <v>1314</v>
      </c>
      <c r="H43" s="436">
        <v>7463</v>
      </c>
      <c r="I43" s="436">
        <v>429</v>
      </c>
      <c r="J43" s="436">
        <v>2862</v>
      </c>
      <c r="K43" s="436">
        <v>164720</v>
      </c>
      <c r="L43" s="843" t="s">
        <v>365</v>
      </c>
      <c r="M43" s="844"/>
    </row>
    <row r="44" spans="1:13">
      <c r="A44" s="419" t="s">
        <v>582</v>
      </c>
      <c r="B44" s="420" t="s">
        <v>366</v>
      </c>
      <c r="C44" s="421">
        <v>172376</v>
      </c>
      <c r="D44" s="422">
        <v>465</v>
      </c>
      <c r="E44" s="422">
        <v>610</v>
      </c>
      <c r="F44" s="422">
        <v>2909</v>
      </c>
      <c r="G44" s="422">
        <v>1314</v>
      </c>
      <c r="H44" s="422">
        <v>7437</v>
      </c>
      <c r="I44" s="422">
        <v>429</v>
      </c>
      <c r="J44" s="422">
        <v>2791</v>
      </c>
      <c r="K44" s="422">
        <v>156421</v>
      </c>
      <c r="L44" s="871" t="s">
        <v>368</v>
      </c>
      <c r="M44" s="872"/>
    </row>
    <row r="45" spans="1:13">
      <c r="A45" s="415" t="s">
        <v>583</v>
      </c>
      <c r="B45" s="416" t="s">
        <v>369</v>
      </c>
      <c r="C45" s="417">
        <v>8410</v>
      </c>
      <c r="D45" s="418">
        <v>0</v>
      </c>
      <c r="E45" s="418">
        <v>14</v>
      </c>
      <c r="F45" s="418">
        <v>0</v>
      </c>
      <c r="G45" s="418">
        <v>0</v>
      </c>
      <c r="H45" s="418">
        <v>26</v>
      </c>
      <c r="I45" s="418">
        <v>0</v>
      </c>
      <c r="J45" s="418">
        <v>71</v>
      </c>
      <c r="K45" s="418">
        <v>8299</v>
      </c>
      <c r="L45" s="873" t="s">
        <v>370</v>
      </c>
      <c r="M45" s="874"/>
    </row>
    <row r="46" spans="1:13">
      <c r="A46" s="383" t="s">
        <v>584</v>
      </c>
      <c r="B46" s="384" t="s">
        <v>371</v>
      </c>
      <c r="C46" s="433">
        <v>19282132</v>
      </c>
      <c r="D46" s="434">
        <v>6193780</v>
      </c>
      <c r="E46" s="434">
        <v>161</v>
      </c>
      <c r="F46" s="434">
        <v>42137</v>
      </c>
      <c r="G46" s="434">
        <v>18351</v>
      </c>
      <c r="H46" s="434">
        <v>174607</v>
      </c>
      <c r="I46" s="434">
        <v>4594</v>
      </c>
      <c r="J46" s="434">
        <v>109468</v>
      </c>
      <c r="K46" s="434">
        <v>12739034</v>
      </c>
      <c r="L46" s="849" t="s">
        <v>372</v>
      </c>
      <c r="M46" s="850"/>
    </row>
    <row r="47" spans="1:13" ht="15" customHeight="1">
      <c r="A47" s="393" t="s">
        <v>389</v>
      </c>
      <c r="B47" s="394" t="s">
        <v>373</v>
      </c>
      <c r="C47" s="435">
        <v>11214685</v>
      </c>
      <c r="D47" s="436">
        <v>1517018</v>
      </c>
      <c r="E47" s="436">
        <v>2466</v>
      </c>
      <c r="F47" s="436">
        <v>290075</v>
      </c>
      <c r="G47" s="436">
        <v>74212</v>
      </c>
      <c r="H47" s="436">
        <v>580050</v>
      </c>
      <c r="I47" s="436">
        <v>195842</v>
      </c>
      <c r="J47" s="436">
        <v>174935</v>
      </c>
      <c r="K47" s="436">
        <v>8380087</v>
      </c>
      <c r="L47" s="843" t="s">
        <v>375</v>
      </c>
      <c r="M47" s="844"/>
    </row>
    <row r="48" spans="1:13" ht="22.5">
      <c r="A48" s="383" t="s">
        <v>585</v>
      </c>
      <c r="B48" s="384" t="s">
        <v>376</v>
      </c>
      <c r="C48" s="433">
        <v>31474</v>
      </c>
      <c r="D48" s="434">
        <v>8159</v>
      </c>
      <c r="E48" s="434">
        <v>22</v>
      </c>
      <c r="F48" s="434">
        <v>939</v>
      </c>
      <c r="G48" s="434">
        <v>379</v>
      </c>
      <c r="H48" s="434">
        <v>507</v>
      </c>
      <c r="I48" s="434">
        <v>13750</v>
      </c>
      <c r="J48" s="434">
        <v>128</v>
      </c>
      <c r="K48" s="434">
        <v>7590</v>
      </c>
      <c r="L48" s="849" t="s">
        <v>377</v>
      </c>
      <c r="M48" s="850"/>
    </row>
    <row r="49" spans="1:13" ht="15" customHeight="1">
      <c r="A49" s="387" t="s">
        <v>586</v>
      </c>
      <c r="B49" s="388" t="s">
        <v>378</v>
      </c>
      <c r="C49" s="435">
        <v>31474</v>
      </c>
      <c r="D49" s="436">
        <v>8159</v>
      </c>
      <c r="E49" s="436">
        <v>22</v>
      </c>
      <c r="F49" s="436">
        <v>939</v>
      </c>
      <c r="G49" s="436">
        <v>379</v>
      </c>
      <c r="H49" s="436">
        <v>507</v>
      </c>
      <c r="I49" s="436">
        <v>13750</v>
      </c>
      <c r="J49" s="436">
        <v>128</v>
      </c>
      <c r="K49" s="436">
        <v>7590</v>
      </c>
      <c r="L49" s="851" t="s">
        <v>379</v>
      </c>
      <c r="M49" s="852"/>
    </row>
    <row r="50" spans="1:13" ht="15" customHeight="1">
      <c r="A50" s="383" t="s">
        <v>325</v>
      </c>
      <c r="B50" s="384" t="s">
        <v>380</v>
      </c>
      <c r="C50" s="433">
        <v>1195809</v>
      </c>
      <c r="D50" s="434">
        <v>48803</v>
      </c>
      <c r="E50" s="434">
        <v>1713</v>
      </c>
      <c r="F50" s="434">
        <v>26287</v>
      </c>
      <c r="G50" s="434">
        <v>2072</v>
      </c>
      <c r="H50" s="434">
        <v>10630</v>
      </c>
      <c r="I50" s="434">
        <v>24438</v>
      </c>
      <c r="J50" s="434">
        <v>50946</v>
      </c>
      <c r="K50" s="434">
        <v>1030920</v>
      </c>
      <c r="L50" s="849" t="s">
        <v>381</v>
      </c>
      <c r="M50" s="850"/>
    </row>
    <row r="51" spans="1:13" ht="15" customHeight="1">
      <c r="A51" s="387" t="s">
        <v>587</v>
      </c>
      <c r="B51" s="388" t="s">
        <v>382</v>
      </c>
      <c r="C51" s="435">
        <v>1425</v>
      </c>
      <c r="D51" s="436">
        <v>35</v>
      </c>
      <c r="E51" s="436">
        <v>4</v>
      </c>
      <c r="F51" s="436">
        <v>378</v>
      </c>
      <c r="G51" s="436">
        <v>0</v>
      </c>
      <c r="H51" s="436">
        <v>81</v>
      </c>
      <c r="I51" s="436">
        <v>0</v>
      </c>
      <c r="J51" s="436">
        <v>39</v>
      </c>
      <c r="K51" s="436">
        <v>888</v>
      </c>
      <c r="L51" s="851" t="s">
        <v>383</v>
      </c>
      <c r="M51" s="852"/>
    </row>
    <row r="52" spans="1:13" ht="15" customHeight="1">
      <c r="A52" s="391" t="s">
        <v>588</v>
      </c>
      <c r="B52" s="392" t="s">
        <v>384</v>
      </c>
      <c r="C52" s="433">
        <v>1194384</v>
      </c>
      <c r="D52" s="434">
        <v>48768</v>
      </c>
      <c r="E52" s="434">
        <v>1709</v>
      </c>
      <c r="F52" s="434">
        <v>25909</v>
      </c>
      <c r="G52" s="434">
        <v>2072</v>
      </c>
      <c r="H52" s="434">
        <v>10549</v>
      </c>
      <c r="I52" s="434">
        <v>24438</v>
      </c>
      <c r="J52" s="434">
        <v>50907</v>
      </c>
      <c r="K52" s="434">
        <v>1030032</v>
      </c>
      <c r="L52" s="845" t="s">
        <v>385</v>
      </c>
      <c r="M52" s="846"/>
    </row>
    <row r="53" spans="1:13" ht="15" customHeight="1">
      <c r="A53" s="393" t="s">
        <v>412</v>
      </c>
      <c r="B53" s="394" t="s">
        <v>386</v>
      </c>
      <c r="C53" s="435">
        <v>4335430</v>
      </c>
      <c r="D53" s="436">
        <v>119018</v>
      </c>
      <c r="E53" s="436">
        <v>4814</v>
      </c>
      <c r="F53" s="436">
        <v>211499</v>
      </c>
      <c r="G53" s="436">
        <v>30593</v>
      </c>
      <c r="H53" s="436">
        <v>133820</v>
      </c>
      <c r="I53" s="436">
        <v>18805</v>
      </c>
      <c r="J53" s="436">
        <v>386401</v>
      </c>
      <c r="K53" s="436">
        <v>3430480</v>
      </c>
      <c r="L53" s="843" t="s">
        <v>387</v>
      </c>
      <c r="M53" s="844"/>
    </row>
    <row r="54" spans="1:13" ht="15" customHeight="1">
      <c r="A54" s="391" t="s">
        <v>589</v>
      </c>
      <c r="B54" s="392" t="s">
        <v>388</v>
      </c>
      <c r="C54" s="433">
        <v>168634</v>
      </c>
      <c r="D54" s="434">
        <v>3212</v>
      </c>
      <c r="E54" s="434">
        <v>645</v>
      </c>
      <c r="F54" s="434">
        <v>5415</v>
      </c>
      <c r="G54" s="434">
        <v>297</v>
      </c>
      <c r="H54" s="434">
        <v>1230</v>
      </c>
      <c r="I54" s="434">
        <v>3472</v>
      </c>
      <c r="J54" s="434">
        <v>2238</v>
      </c>
      <c r="K54" s="434">
        <v>152125</v>
      </c>
      <c r="L54" s="845" t="s">
        <v>390</v>
      </c>
      <c r="M54" s="846"/>
    </row>
    <row r="55" spans="1:13" ht="15" customHeight="1">
      <c r="A55" s="387" t="s">
        <v>590</v>
      </c>
      <c r="B55" s="388" t="s">
        <v>391</v>
      </c>
      <c r="C55" s="435">
        <v>562406</v>
      </c>
      <c r="D55" s="436">
        <v>2061</v>
      </c>
      <c r="E55" s="436">
        <v>542</v>
      </c>
      <c r="F55" s="436">
        <v>23734</v>
      </c>
      <c r="G55" s="436">
        <v>2593</v>
      </c>
      <c r="H55" s="436">
        <v>122441</v>
      </c>
      <c r="I55" s="436">
        <v>11363</v>
      </c>
      <c r="J55" s="436">
        <v>162898</v>
      </c>
      <c r="K55" s="436">
        <v>236774</v>
      </c>
      <c r="L55" s="851" t="s">
        <v>392</v>
      </c>
      <c r="M55" s="852"/>
    </row>
    <row r="56" spans="1:13" ht="15" customHeight="1">
      <c r="A56" s="391" t="s">
        <v>591</v>
      </c>
      <c r="B56" s="392" t="s">
        <v>393</v>
      </c>
      <c r="C56" s="433">
        <v>3497456</v>
      </c>
      <c r="D56" s="434">
        <v>113017</v>
      </c>
      <c r="E56" s="434">
        <v>2995</v>
      </c>
      <c r="F56" s="434">
        <v>178530</v>
      </c>
      <c r="G56" s="434">
        <v>27262</v>
      </c>
      <c r="H56" s="434">
        <v>9385</v>
      </c>
      <c r="I56" s="434">
        <v>3449</v>
      </c>
      <c r="J56" s="434">
        <v>214200</v>
      </c>
      <c r="K56" s="434">
        <v>2948618</v>
      </c>
      <c r="L56" s="845" t="s">
        <v>394</v>
      </c>
      <c r="M56" s="846"/>
    </row>
    <row r="57" spans="1:13" ht="15" customHeight="1">
      <c r="A57" s="387" t="s">
        <v>592</v>
      </c>
      <c r="B57" s="388" t="s">
        <v>395</v>
      </c>
      <c r="C57" s="435">
        <v>59339</v>
      </c>
      <c r="D57" s="436">
        <v>728</v>
      </c>
      <c r="E57" s="436">
        <v>574</v>
      </c>
      <c r="F57" s="436">
        <v>3076</v>
      </c>
      <c r="G57" s="436">
        <v>441</v>
      </c>
      <c r="H57" s="436">
        <v>699</v>
      </c>
      <c r="I57" s="436">
        <v>521</v>
      </c>
      <c r="J57" s="436">
        <v>1211</v>
      </c>
      <c r="K57" s="436">
        <v>52089</v>
      </c>
      <c r="L57" s="851" t="s">
        <v>396</v>
      </c>
      <c r="M57" s="852"/>
    </row>
    <row r="58" spans="1:13">
      <c r="A58" s="391" t="s">
        <v>593</v>
      </c>
      <c r="B58" s="392" t="s">
        <v>397</v>
      </c>
      <c r="C58" s="433">
        <v>47595</v>
      </c>
      <c r="D58" s="434">
        <v>0</v>
      </c>
      <c r="E58" s="434">
        <v>58</v>
      </c>
      <c r="F58" s="434">
        <v>744</v>
      </c>
      <c r="G58" s="434">
        <v>0</v>
      </c>
      <c r="H58" s="434">
        <v>65</v>
      </c>
      <c r="I58" s="434">
        <v>0</v>
      </c>
      <c r="J58" s="434">
        <v>5854</v>
      </c>
      <c r="K58" s="434">
        <v>40874</v>
      </c>
      <c r="L58" s="845" t="s">
        <v>398</v>
      </c>
      <c r="M58" s="846"/>
    </row>
    <row r="59" spans="1:13">
      <c r="A59" s="393" t="s">
        <v>364</v>
      </c>
      <c r="B59" s="394" t="s">
        <v>399</v>
      </c>
      <c r="C59" s="435">
        <v>6739132</v>
      </c>
      <c r="D59" s="436">
        <v>2888205</v>
      </c>
      <c r="E59" s="436">
        <v>490</v>
      </c>
      <c r="F59" s="436">
        <v>268274</v>
      </c>
      <c r="G59" s="436">
        <v>1409</v>
      </c>
      <c r="H59" s="436">
        <v>165986</v>
      </c>
      <c r="I59" s="436">
        <v>294</v>
      </c>
      <c r="J59" s="436">
        <v>77989</v>
      </c>
      <c r="K59" s="436">
        <v>3336485</v>
      </c>
      <c r="L59" s="843" t="s">
        <v>400</v>
      </c>
      <c r="M59" s="844"/>
    </row>
    <row r="60" spans="1:13" ht="22.5">
      <c r="A60" s="393" t="s">
        <v>322</v>
      </c>
      <c r="B60" s="394" t="s">
        <v>401</v>
      </c>
      <c r="C60" s="435">
        <v>4114381</v>
      </c>
      <c r="D60" s="436">
        <v>51686</v>
      </c>
      <c r="E60" s="436">
        <v>5088</v>
      </c>
      <c r="F60" s="436">
        <v>68091</v>
      </c>
      <c r="G60" s="436">
        <v>3023</v>
      </c>
      <c r="H60" s="436">
        <v>19151</v>
      </c>
      <c r="I60" s="436">
        <v>8591</v>
      </c>
      <c r="J60" s="436">
        <v>32011</v>
      </c>
      <c r="K60" s="436">
        <v>3926740</v>
      </c>
      <c r="L60" s="843" t="s">
        <v>402</v>
      </c>
      <c r="M60" s="844"/>
    </row>
    <row r="61" spans="1:13" ht="15" customHeight="1">
      <c r="A61" s="391" t="s">
        <v>594</v>
      </c>
      <c r="B61" s="392" t="s">
        <v>403</v>
      </c>
      <c r="C61" s="433">
        <v>3977739</v>
      </c>
      <c r="D61" s="434">
        <v>51493</v>
      </c>
      <c r="E61" s="434">
        <v>4797</v>
      </c>
      <c r="F61" s="434">
        <v>66631</v>
      </c>
      <c r="G61" s="434">
        <v>2852</v>
      </c>
      <c r="H61" s="434">
        <v>18138</v>
      </c>
      <c r="I61" s="434">
        <v>8455</v>
      </c>
      <c r="J61" s="434">
        <v>30040</v>
      </c>
      <c r="K61" s="434">
        <v>3795333</v>
      </c>
      <c r="L61" s="845" t="s">
        <v>404</v>
      </c>
      <c r="M61" s="846"/>
    </row>
    <row r="62" spans="1:13">
      <c r="A62" s="387" t="s">
        <v>595</v>
      </c>
      <c r="B62" s="388" t="s">
        <v>405</v>
      </c>
      <c r="C62" s="435">
        <v>8675</v>
      </c>
      <c r="D62" s="436">
        <v>139</v>
      </c>
      <c r="E62" s="436">
        <v>58</v>
      </c>
      <c r="F62" s="436">
        <v>104</v>
      </c>
      <c r="G62" s="436">
        <v>120</v>
      </c>
      <c r="H62" s="436">
        <v>210</v>
      </c>
      <c r="I62" s="436">
        <v>0</v>
      </c>
      <c r="J62" s="436">
        <v>71</v>
      </c>
      <c r="K62" s="436">
        <v>7973</v>
      </c>
      <c r="L62" s="851" t="s">
        <v>406</v>
      </c>
      <c r="M62" s="852"/>
    </row>
    <row r="63" spans="1:13" s="51" customFormat="1">
      <c r="A63" s="391" t="s">
        <v>597</v>
      </c>
      <c r="B63" s="392" t="s">
        <v>407</v>
      </c>
      <c r="C63" s="433">
        <v>55456</v>
      </c>
      <c r="D63" s="434">
        <v>0</v>
      </c>
      <c r="E63" s="434">
        <v>163</v>
      </c>
      <c r="F63" s="434">
        <v>308</v>
      </c>
      <c r="G63" s="434">
        <v>28</v>
      </c>
      <c r="H63" s="434">
        <v>372</v>
      </c>
      <c r="I63" s="434">
        <v>0</v>
      </c>
      <c r="J63" s="434">
        <v>821</v>
      </c>
      <c r="K63" s="434">
        <v>53764</v>
      </c>
      <c r="L63" s="845" t="s">
        <v>408</v>
      </c>
      <c r="M63" s="846"/>
    </row>
    <row r="64" spans="1:13">
      <c r="A64" s="387" t="s">
        <v>598</v>
      </c>
      <c r="B64" s="388" t="s">
        <v>409</v>
      </c>
      <c r="C64" s="435">
        <v>72511</v>
      </c>
      <c r="D64" s="436">
        <v>54</v>
      </c>
      <c r="E64" s="436">
        <v>70</v>
      </c>
      <c r="F64" s="436">
        <v>1048</v>
      </c>
      <c r="G64" s="436">
        <v>23</v>
      </c>
      <c r="H64" s="436">
        <v>431</v>
      </c>
      <c r="I64" s="436">
        <v>136</v>
      </c>
      <c r="J64" s="436">
        <v>1079</v>
      </c>
      <c r="K64" s="436">
        <v>69670</v>
      </c>
      <c r="L64" s="851" t="s">
        <v>410</v>
      </c>
      <c r="M64" s="852"/>
    </row>
    <row r="65" spans="1:13" s="51" customFormat="1">
      <c r="A65" s="383" t="s">
        <v>289</v>
      </c>
      <c r="B65" s="384" t="s">
        <v>411</v>
      </c>
      <c r="C65" s="433">
        <v>1644720</v>
      </c>
      <c r="D65" s="434">
        <v>220</v>
      </c>
      <c r="E65" s="434">
        <v>640</v>
      </c>
      <c r="F65" s="434">
        <v>7278</v>
      </c>
      <c r="G65" s="434">
        <v>530</v>
      </c>
      <c r="H65" s="434">
        <v>428</v>
      </c>
      <c r="I65" s="434">
        <v>3333</v>
      </c>
      <c r="J65" s="434">
        <v>2565</v>
      </c>
      <c r="K65" s="434">
        <v>1629726</v>
      </c>
      <c r="L65" s="849" t="s">
        <v>413</v>
      </c>
      <c r="M65" s="850"/>
    </row>
    <row r="66" spans="1:13" ht="22.5">
      <c r="A66" s="387" t="s">
        <v>599</v>
      </c>
      <c r="B66" s="388" t="s">
        <v>600</v>
      </c>
      <c r="C66" s="435">
        <v>212799</v>
      </c>
      <c r="D66" s="436">
        <v>220</v>
      </c>
      <c r="E66" s="436">
        <v>256</v>
      </c>
      <c r="F66" s="436">
        <v>866</v>
      </c>
      <c r="G66" s="436">
        <v>369</v>
      </c>
      <c r="H66" s="436">
        <v>131</v>
      </c>
      <c r="I66" s="436">
        <v>486</v>
      </c>
      <c r="J66" s="436">
        <v>1029</v>
      </c>
      <c r="K66" s="436">
        <v>209442</v>
      </c>
      <c r="L66" s="851" t="s">
        <v>414</v>
      </c>
      <c r="M66" s="852"/>
    </row>
    <row r="67" spans="1:13" ht="22.5">
      <c r="A67" s="391" t="s">
        <v>601</v>
      </c>
      <c r="B67" s="392" t="s">
        <v>415</v>
      </c>
      <c r="C67" s="433">
        <v>1348041</v>
      </c>
      <c r="D67" s="434">
        <v>0</v>
      </c>
      <c r="E67" s="434">
        <v>133</v>
      </c>
      <c r="F67" s="434">
        <v>5747</v>
      </c>
      <c r="G67" s="434">
        <v>70</v>
      </c>
      <c r="H67" s="434">
        <v>85</v>
      </c>
      <c r="I67" s="434">
        <v>2847</v>
      </c>
      <c r="J67" s="434">
        <v>291</v>
      </c>
      <c r="K67" s="434">
        <v>1338868</v>
      </c>
      <c r="L67" s="845" t="s">
        <v>416</v>
      </c>
      <c r="M67" s="846"/>
    </row>
    <row r="68" spans="1:13">
      <c r="A68" s="387" t="s">
        <v>602</v>
      </c>
      <c r="B68" s="388" t="s">
        <v>417</v>
      </c>
      <c r="C68" s="435">
        <v>12053</v>
      </c>
      <c r="D68" s="436">
        <v>0</v>
      </c>
      <c r="E68" s="436">
        <v>0</v>
      </c>
      <c r="F68" s="436">
        <v>0</v>
      </c>
      <c r="G68" s="436">
        <v>0</v>
      </c>
      <c r="H68" s="436">
        <v>0</v>
      </c>
      <c r="I68" s="436">
        <v>0</v>
      </c>
      <c r="J68" s="436">
        <v>0</v>
      </c>
      <c r="K68" s="436">
        <v>12053</v>
      </c>
      <c r="L68" s="851" t="s">
        <v>418</v>
      </c>
      <c r="M68" s="852"/>
    </row>
    <row r="69" spans="1:13" ht="15" customHeight="1">
      <c r="A69" s="419" t="s">
        <v>603</v>
      </c>
      <c r="B69" s="420" t="s">
        <v>691</v>
      </c>
      <c r="C69" s="421">
        <v>19298</v>
      </c>
      <c r="D69" s="422">
        <v>0</v>
      </c>
      <c r="E69" s="422">
        <v>35</v>
      </c>
      <c r="F69" s="422">
        <v>312</v>
      </c>
      <c r="G69" s="422">
        <v>78</v>
      </c>
      <c r="H69" s="422">
        <v>116</v>
      </c>
      <c r="I69" s="422">
        <v>0</v>
      </c>
      <c r="J69" s="422">
        <v>1057</v>
      </c>
      <c r="K69" s="422">
        <v>17700</v>
      </c>
      <c r="L69" s="871" t="s">
        <v>729</v>
      </c>
      <c r="M69" s="872"/>
    </row>
    <row r="70" spans="1:13">
      <c r="A70" s="415" t="s">
        <v>604</v>
      </c>
      <c r="B70" s="416" t="s">
        <v>419</v>
      </c>
      <c r="C70" s="417">
        <v>52529</v>
      </c>
      <c r="D70" s="418">
        <v>0</v>
      </c>
      <c r="E70" s="418">
        <v>216</v>
      </c>
      <c r="F70" s="418">
        <v>353</v>
      </c>
      <c r="G70" s="418">
        <v>13</v>
      </c>
      <c r="H70" s="418">
        <v>96</v>
      </c>
      <c r="I70" s="418">
        <v>0</v>
      </c>
      <c r="J70" s="418">
        <v>188</v>
      </c>
      <c r="K70" s="418">
        <v>51663</v>
      </c>
      <c r="L70" s="873" t="s">
        <v>420</v>
      </c>
      <c r="M70" s="874"/>
    </row>
    <row r="71" spans="1:13">
      <c r="A71" s="383" t="s">
        <v>448</v>
      </c>
      <c r="B71" s="384" t="s">
        <v>421</v>
      </c>
      <c r="C71" s="433">
        <v>167648</v>
      </c>
      <c r="D71" s="434">
        <v>0</v>
      </c>
      <c r="E71" s="434">
        <v>505</v>
      </c>
      <c r="F71" s="434">
        <v>2439</v>
      </c>
      <c r="G71" s="434">
        <v>0</v>
      </c>
      <c r="H71" s="434">
        <v>1344</v>
      </c>
      <c r="I71" s="434">
        <v>0</v>
      </c>
      <c r="J71" s="434">
        <v>2645</v>
      </c>
      <c r="K71" s="434">
        <v>160715</v>
      </c>
      <c r="L71" s="849" t="s">
        <v>422</v>
      </c>
      <c r="M71" s="850"/>
    </row>
    <row r="72" spans="1:13" ht="33.75">
      <c r="A72" s="387" t="s">
        <v>605</v>
      </c>
      <c r="B72" s="388" t="s">
        <v>423</v>
      </c>
      <c r="C72" s="435">
        <v>167648</v>
      </c>
      <c r="D72" s="436">
        <v>0</v>
      </c>
      <c r="E72" s="436">
        <v>505</v>
      </c>
      <c r="F72" s="436">
        <v>2439</v>
      </c>
      <c r="G72" s="436">
        <v>0</v>
      </c>
      <c r="H72" s="436">
        <v>1344</v>
      </c>
      <c r="I72" s="436">
        <v>0</v>
      </c>
      <c r="J72" s="436">
        <v>2645</v>
      </c>
      <c r="K72" s="436">
        <v>160715</v>
      </c>
      <c r="L72" s="851" t="s">
        <v>424</v>
      </c>
      <c r="M72" s="852"/>
    </row>
    <row r="73" spans="1:13" s="3" customFormat="1" ht="15.75">
      <c r="A73" s="383" t="s">
        <v>606</v>
      </c>
      <c r="B73" s="384" t="s">
        <v>425</v>
      </c>
      <c r="C73" s="433">
        <v>14135</v>
      </c>
      <c r="D73" s="434">
        <v>33</v>
      </c>
      <c r="E73" s="434">
        <v>30</v>
      </c>
      <c r="F73" s="434">
        <v>694</v>
      </c>
      <c r="G73" s="434">
        <v>9</v>
      </c>
      <c r="H73" s="434">
        <v>80</v>
      </c>
      <c r="I73" s="434">
        <v>25</v>
      </c>
      <c r="J73" s="434">
        <v>387</v>
      </c>
      <c r="K73" s="434">
        <v>12877</v>
      </c>
      <c r="L73" s="849" t="s">
        <v>426</v>
      </c>
      <c r="M73" s="850"/>
    </row>
    <row r="74" spans="1:13" ht="22.5">
      <c r="A74" s="387" t="s">
        <v>608</v>
      </c>
      <c r="B74" s="388" t="s">
        <v>647</v>
      </c>
      <c r="C74" s="435">
        <v>12351</v>
      </c>
      <c r="D74" s="436">
        <v>33</v>
      </c>
      <c r="E74" s="436">
        <v>28</v>
      </c>
      <c r="F74" s="436">
        <v>656</v>
      </c>
      <c r="G74" s="436">
        <v>9</v>
      </c>
      <c r="H74" s="436">
        <v>67</v>
      </c>
      <c r="I74" s="436">
        <v>0</v>
      </c>
      <c r="J74" s="436">
        <v>360</v>
      </c>
      <c r="K74" s="436">
        <v>11198</v>
      </c>
      <c r="L74" s="851" t="s">
        <v>428</v>
      </c>
      <c r="M74" s="852"/>
    </row>
    <row r="75" spans="1:13">
      <c r="A75" s="391" t="s">
        <v>558</v>
      </c>
      <c r="B75" s="392" t="s">
        <v>429</v>
      </c>
      <c r="C75" s="433">
        <v>1784</v>
      </c>
      <c r="D75" s="434">
        <v>0</v>
      </c>
      <c r="E75" s="434">
        <v>2</v>
      </c>
      <c r="F75" s="434">
        <v>38</v>
      </c>
      <c r="G75" s="434">
        <v>0</v>
      </c>
      <c r="H75" s="434">
        <v>13</v>
      </c>
      <c r="I75" s="434">
        <v>25</v>
      </c>
      <c r="J75" s="434">
        <v>27</v>
      </c>
      <c r="K75" s="434">
        <v>1679</v>
      </c>
      <c r="L75" s="845" t="s">
        <v>431</v>
      </c>
      <c r="M75" s="846"/>
    </row>
    <row r="76" spans="1:13">
      <c r="A76" s="393" t="s">
        <v>609</v>
      </c>
      <c r="B76" s="394" t="s">
        <v>432</v>
      </c>
      <c r="C76" s="435">
        <v>4109</v>
      </c>
      <c r="D76" s="436">
        <v>0</v>
      </c>
      <c r="E76" s="436">
        <v>0</v>
      </c>
      <c r="F76" s="436">
        <v>0</v>
      </c>
      <c r="G76" s="436">
        <v>35</v>
      </c>
      <c r="H76" s="436">
        <v>0</v>
      </c>
      <c r="I76" s="436">
        <v>0</v>
      </c>
      <c r="J76" s="436">
        <v>153</v>
      </c>
      <c r="K76" s="436">
        <v>3921</v>
      </c>
      <c r="L76" s="843" t="s">
        <v>433</v>
      </c>
      <c r="M76" s="844"/>
    </row>
    <row r="77" spans="1:13">
      <c r="A77" s="387" t="s">
        <v>610</v>
      </c>
      <c r="B77" s="388" t="s">
        <v>434</v>
      </c>
      <c r="C77" s="435">
        <v>4109</v>
      </c>
      <c r="D77" s="436">
        <v>0</v>
      </c>
      <c r="E77" s="436">
        <v>0</v>
      </c>
      <c r="F77" s="436">
        <v>0</v>
      </c>
      <c r="G77" s="436">
        <v>35</v>
      </c>
      <c r="H77" s="436">
        <v>0</v>
      </c>
      <c r="I77" s="436">
        <v>0</v>
      </c>
      <c r="J77" s="436">
        <v>153</v>
      </c>
      <c r="K77" s="436">
        <v>3921</v>
      </c>
      <c r="L77" s="851" t="s">
        <v>435</v>
      </c>
      <c r="M77" s="852"/>
    </row>
    <row r="78" spans="1:13">
      <c r="A78" s="383" t="s">
        <v>518</v>
      </c>
      <c r="B78" s="384" t="s">
        <v>436</v>
      </c>
      <c r="C78" s="433">
        <v>265713</v>
      </c>
      <c r="D78" s="434">
        <v>2186</v>
      </c>
      <c r="E78" s="434">
        <v>763</v>
      </c>
      <c r="F78" s="434">
        <v>3600</v>
      </c>
      <c r="G78" s="434">
        <v>1030</v>
      </c>
      <c r="H78" s="434">
        <v>2672</v>
      </c>
      <c r="I78" s="434">
        <v>1005</v>
      </c>
      <c r="J78" s="434">
        <v>8786</v>
      </c>
      <c r="K78" s="434">
        <v>245671</v>
      </c>
      <c r="L78" s="849" t="s">
        <v>437</v>
      </c>
      <c r="M78" s="850"/>
    </row>
    <row r="79" spans="1:13">
      <c r="A79" s="387" t="s">
        <v>611</v>
      </c>
      <c r="B79" s="388" t="s">
        <v>436</v>
      </c>
      <c r="C79" s="435">
        <v>265713</v>
      </c>
      <c r="D79" s="436">
        <v>2186</v>
      </c>
      <c r="E79" s="436">
        <v>763</v>
      </c>
      <c r="F79" s="436">
        <v>3600</v>
      </c>
      <c r="G79" s="436">
        <v>1030</v>
      </c>
      <c r="H79" s="436">
        <v>2672</v>
      </c>
      <c r="I79" s="436">
        <v>1005</v>
      </c>
      <c r="J79" s="436">
        <v>8786</v>
      </c>
      <c r="K79" s="436">
        <v>245671</v>
      </c>
      <c r="L79" s="851" t="s">
        <v>438</v>
      </c>
      <c r="M79" s="852"/>
    </row>
    <row r="80" spans="1:13">
      <c r="A80" s="383" t="s">
        <v>340</v>
      </c>
      <c r="B80" s="384" t="s">
        <v>439</v>
      </c>
      <c r="C80" s="433">
        <v>16229</v>
      </c>
      <c r="D80" s="434">
        <v>3</v>
      </c>
      <c r="E80" s="434">
        <v>98</v>
      </c>
      <c r="F80" s="434">
        <v>2238</v>
      </c>
      <c r="G80" s="434">
        <v>62</v>
      </c>
      <c r="H80" s="434">
        <v>138</v>
      </c>
      <c r="I80" s="434">
        <v>8</v>
      </c>
      <c r="J80" s="434">
        <v>19</v>
      </c>
      <c r="K80" s="434">
        <v>13663</v>
      </c>
      <c r="L80" s="849" t="s">
        <v>440</v>
      </c>
      <c r="M80" s="850"/>
    </row>
    <row r="81" spans="1:13">
      <c r="A81" s="387" t="s">
        <v>612</v>
      </c>
      <c r="B81" s="388" t="s">
        <v>441</v>
      </c>
      <c r="C81" s="435">
        <v>11140</v>
      </c>
      <c r="D81" s="436">
        <v>0</v>
      </c>
      <c r="E81" s="436">
        <v>70</v>
      </c>
      <c r="F81" s="436">
        <v>2233</v>
      </c>
      <c r="G81" s="436">
        <v>18</v>
      </c>
      <c r="H81" s="436">
        <v>86</v>
      </c>
      <c r="I81" s="436">
        <v>0</v>
      </c>
      <c r="J81" s="436">
        <v>0</v>
      </c>
      <c r="K81" s="436">
        <v>8733</v>
      </c>
      <c r="L81" s="851" t="s">
        <v>442</v>
      </c>
      <c r="M81" s="852"/>
    </row>
    <row r="82" spans="1:13">
      <c r="A82" s="391" t="s">
        <v>613</v>
      </c>
      <c r="B82" s="392" t="s">
        <v>443</v>
      </c>
      <c r="C82" s="433">
        <v>5089</v>
      </c>
      <c r="D82" s="434">
        <v>3</v>
      </c>
      <c r="E82" s="434">
        <v>28</v>
      </c>
      <c r="F82" s="434">
        <v>5</v>
      </c>
      <c r="G82" s="434">
        <v>44</v>
      </c>
      <c r="H82" s="434">
        <v>52</v>
      </c>
      <c r="I82" s="434">
        <v>8</v>
      </c>
      <c r="J82" s="434">
        <v>19</v>
      </c>
      <c r="K82" s="434">
        <v>4930</v>
      </c>
      <c r="L82" s="845" t="s">
        <v>444</v>
      </c>
      <c r="M82" s="846"/>
    </row>
    <row r="83" spans="1:13">
      <c r="A83" s="393" t="s">
        <v>374</v>
      </c>
      <c r="B83" s="394" t="s">
        <v>445</v>
      </c>
      <c r="C83" s="435">
        <v>266568</v>
      </c>
      <c r="D83" s="436">
        <v>0</v>
      </c>
      <c r="E83" s="436">
        <v>257</v>
      </c>
      <c r="F83" s="436">
        <v>58831</v>
      </c>
      <c r="G83" s="436">
        <v>3564</v>
      </c>
      <c r="H83" s="436">
        <v>24489</v>
      </c>
      <c r="I83" s="436">
        <v>0</v>
      </c>
      <c r="J83" s="436">
        <v>29392</v>
      </c>
      <c r="K83" s="436">
        <v>150035</v>
      </c>
      <c r="L83" s="843" t="s">
        <v>446</v>
      </c>
      <c r="M83" s="844"/>
    </row>
    <row r="84" spans="1:13" s="52" customFormat="1">
      <c r="A84" s="391" t="s">
        <v>614</v>
      </c>
      <c r="B84" s="392" t="s">
        <v>447</v>
      </c>
      <c r="C84" s="433">
        <v>721</v>
      </c>
      <c r="D84" s="434">
        <v>0</v>
      </c>
      <c r="E84" s="434">
        <v>23</v>
      </c>
      <c r="F84" s="434">
        <v>0</v>
      </c>
      <c r="G84" s="434">
        <v>29</v>
      </c>
      <c r="H84" s="434">
        <v>92</v>
      </c>
      <c r="I84" s="434">
        <v>0</v>
      </c>
      <c r="J84" s="434">
        <v>76</v>
      </c>
      <c r="K84" s="434">
        <v>501</v>
      </c>
      <c r="L84" s="845" t="s">
        <v>449</v>
      </c>
      <c r="M84" s="846"/>
    </row>
    <row r="85" spans="1:13">
      <c r="A85" s="387" t="s">
        <v>728</v>
      </c>
      <c r="B85" s="388" t="s">
        <v>450</v>
      </c>
      <c r="C85" s="435">
        <v>71</v>
      </c>
      <c r="D85" s="436">
        <v>0</v>
      </c>
      <c r="E85" s="436">
        <v>0</v>
      </c>
      <c r="F85" s="436">
        <v>0</v>
      </c>
      <c r="G85" s="436">
        <v>13</v>
      </c>
      <c r="H85" s="436">
        <v>29</v>
      </c>
      <c r="I85" s="436">
        <v>0</v>
      </c>
      <c r="J85" s="436">
        <v>0</v>
      </c>
      <c r="K85" s="436">
        <v>29</v>
      </c>
      <c r="L85" s="851" t="s">
        <v>451</v>
      </c>
      <c r="M85" s="852"/>
    </row>
    <row r="86" spans="1:13">
      <c r="A86" s="391" t="s">
        <v>615</v>
      </c>
      <c r="B86" s="392" t="s">
        <v>452</v>
      </c>
      <c r="C86" s="433">
        <v>265776</v>
      </c>
      <c r="D86" s="434">
        <v>0</v>
      </c>
      <c r="E86" s="434">
        <v>234</v>
      </c>
      <c r="F86" s="434">
        <v>58831</v>
      </c>
      <c r="G86" s="434">
        <v>3522</v>
      </c>
      <c r="H86" s="434">
        <v>24368</v>
      </c>
      <c r="I86" s="434">
        <v>0</v>
      </c>
      <c r="J86" s="434">
        <v>29316</v>
      </c>
      <c r="K86" s="434">
        <v>149505</v>
      </c>
      <c r="L86" s="845" t="s">
        <v>453</v>
      </c>
      <c r="M86" s="846"/>
    </row>
    <row r="87" spans="1:13" ht="15.75">
      <c r="A87" s="409" t="s">
        <v>454</v>
      </c>
      <c r="B87" s="410" t="s">
        <v>455</v>
      </c>
      <c r="C87" s="435">
        <v>14377141</v>
      </c>
      <c r="D87" s="436">
        <v>7445</v>
      </c>
      <c r="E87" s="436">
        <v>2558</v>
      </c>
      <c r="F87" s="436">
        <v>112355</v>
      </c>
      <c r="G87" s="436">
        <v>3453811</v>
      </c>
      <c r="H87" s="436">
        <v>6954765</v>
      </c>
      <c r="I87" s="436">
        <v>0</v>
      </c>
      <c r="J87" s="436">
        <v>1351355</v>
      </c>
      <c r="K87" s="436">
        <v>2494852</v>
      </c>
      <c r="L87" s="867" t="s">
        <v>456</v>
      </c>
      <c r="M87" s="868"/>
    </row>
    <row r="88" spans="1:13">
      <c r="A88" s="383" t="s">
        <v>616</v>
      </c>
      <c r="B88" s="384" t="s">
        <v>455</v>
      </c>
      <c r="C88" s="433">
        <v>14377141</v>
      </c>
      <c r="D88" s="434">
        <v>7445</v>
      </c>
      <c r="E88" s="434">
        <v>2558</v>
      </c>
      <c r="F88" s="434">
        <v>112355</v>
      </c>
      <c r="G88" s="434">
        <v>3453811</v>
      </c>
      <c r="H88" s="434">
        <v>6954765</v>
      </c>
      <c r="I88" s="434">
        <v>0</v>
      </c>
      <c r="J88" s="434">
        <v>1351355</v>
      </c>
      <c r="K88" s="434">
        <v>2494852</v>
      </c>
      <c r="L88" s="849" t="s">
        <v>457</v>
      </c>
      <c r="M88" s="850"/>
    </row>
    <row r="89" spans="1:13" ht="24">
      <c r="A89" s="409" t="s">
        <v>458</v>
      </c>
      <c r="B89" s="410" t="s">
        <v>459</v>
      </c>
      <c r="C89" s="435">
        <v>146000</v>
      </c>
      <c r="D89" s="436">
        <v>713</v>
      </c>
      <c r="E89" s="436">
        <v>509</v>
      </c>
      <c r="F89" s="436">
        <v>18296</v>
      </c>
      <c r="G89" s="436">
        <v>4537</v>
      </c>
      <c r="H89" s="436">
        <v>15867</v>
      </c>
      <c r="I89" s="436">
        <v>88</v>
      </c>
      <c r="J89" s="436">
        <v>25998</v>
      </c>
      <c r="K89" s="436">
        <v>79992</v>
      </c>
      <c r="L89" s="867" t="s">
        <v>460</v>
      </c>
      <c r="M89" s="868"/>
    </row>
    <row r="90" spans="1:13">
      <c r="A90" s="383" t="s">
        <v>367</v>
      </c>
      <c r="B90" s="384" t="s">
        <v>461</v>
      </c>
      <c r="C90" s="433">
        <v>10495</v>
      </c>
      <c r="D90" s="434">
        <v>0</v>
      </c>
      <c r="E90" s="434">
        <v>92</v>
      </c>
      <c r="F90" s="434">
        <v>2076</v>
      </c>
      <c r="G90" s="434">
        <v>122</v>
      </c>
      <c r="H90" s="434">
        <v>112</v>
      </c>
      <c r="I90" s="434">
        <v>0</v>
      </c>
      <c r="J90" s="434">
        <v>8093</v>
      </c>
      <c r="K90" s="434">
        <v>0</v>
      </c>
      <c r="L90" s="849" t="s">
        <v>462</v>
      </c>
      <c r="M90" s="850"/>
    </row>
    <row r="91" spans="1:13">
      <c r="A91" s="387" t="s">
        <v>617</v>
      </c>
      <c r="B91" s="388" t="s">
        <v>461</v>
      </c>
      <c r="C91" s="435">
        <v>10495</v>
      </c>
      <c r="D91" s="436">
        <v>0</v>
      </c>
      <c r="E91" s="436">
        <v>92</v>
      </c>
      <c r="F91" s="436">
        <v>2076</v>
      </c>
      <c r="G91" s="436">
        <v>122</v>
      </c>
      <c r="H91" s="436">
        <v>112</v>
      </c>
      <c r="I91" s="436">
        <v>0</v>
      </c>
      <c r="J91" s="436">
        <v>8093</v>
      </c>
      <c r="K91" s="436">
        <v>0</v>
      </c>
      <c r="L91" s="851" t="s">
        <v>462</v>
      </c>
      <c r="M91" s="852"/>
    </row>
    <row r="92" spans="1:13">
      <c r="A92" s="383" t="s">
        <v>363</v>
      </c>
      <c r="B92" s="384" t="s">
        <v>463</v>
      </c>
      <c r="C92" s="433">
        <v>124977</v>
      </c>
      <c r="D92" s="434">
        <v>713</v>
      </c>
      <c r="E92" s="434">
        <v>401</v>
      </c>
      <c r="F92" s="434">
        <v>14674</v>
      </c>
      <c r="G92" s="434">
        <v>4415</v>
      </c>
      <c r="H92" s="434">
        <v>15713</v>
      </c>
      <c r="I92" s="434">
        <v>88</v>
      </c>
      <c r="J92" s="434">
        <v>16630</v>
      </c>
      <c r="K92" s="434">
        <v>72343</v>
      </c>
      <c r="L92" s="849" t="s">
        <v>464</v>
      </c>
      <c r="M92" s="850"/>
    </row>
    <row r="93" spans="1:13">
      <c r="A93" s="387" t="s">
        <v>618</v>
      </c>
      <c r="B93" s="388" t="s">
        <v>619</v>
      </c>
      <c r="C93" s="435">
        <v>1704</v>
      </c>
      <c r="D93" s="436">
        <v>0</v>
      </c>
      <c r="E93" s="436">
        <v>71</v>
      </c>
      <c r="F93" s="436">
        <v>0</v>
      </c>
      <c r="G93" s="436">
        <v>0</v>
      </c>
      <c r="H93" s="436">
        <v>36</v>
      </c>
      <c r="I93" s="436">
        <v>0</v>
      </c>
      <c r="J93" s="436">
        <v>1597</v>
      </c>
      <c r="K93" s="436">
        <v>0</v>
      </c>
      <c r="L93" s="851" t="s">
        <v>727</v>
      </c>
      <c r="M93" s="852"/>
    </row>
    <row r="94" spans="1:13">
      <c r="A94" s="391" t="s">
        <v>620</v>
      </c>
      <c r="B94" s="392" t="s">
        <v>465</v>
      </c>
      <c r="C94" s="433">
        <v>42660</v>
      </c>
      <c r="D94" s="434">
        <v>0</v>
      </c>
      <c r="E94" s="434">
        <v>127</v>
      </c>
      <c r="F94" s="434">
        <v>12295</v>
      </c>
      <c r="G94" s="434">
        <v>4263</v>
      </c>
      <c r="H94" s="434">
        <v>14893</v>
      </c>
      <c r="I94" s="434">
        <v>22</v>
      </c>
      <c r="J94" s="434">
        <v>11002</v>
      </c>
      <c r="K94" s="434">
        <v>58</v>
      </c>
      <c r="L94" s="845" t="s">
        <v>466</v>
      </c>
      <c r="M94" s="846"/>
    </row>
    <row r="95" spans="1:13">
      <c r="A95" s="387" t="s">
        <v>621</v>
      </c>
      <c r="B95" s="388" t="s">
        <v>467</v>
      </c>
      <c r="C95" s="435">
        <v>7152</v>
      </c>
      <c r="D95" s="436">
        <v>713</v>
      </c>
      <c r="E95" s="436">
        <v>143</v>
      </c>
      <c r="F95" s="436">
        <v>622</v>
      </c>
      <c r="G95" s="436">
        <v>77</v>
      </c>
      <c r="H95" s="436">
        <v>325</v>
      </c>
      <c r="I95" s="436">
        <v>0</v>
      </c>
      <c r="J95" s="436">
        <v>3855</v>
      </c>
      <c r="K95" s="436">
        <v>1417</v>
      </c>
      <c r="L95" s="851" t="s">
        <v>468</v>
      </c>
      <c r="M95" s="852"/>
    </row>
    <row r="96" spans="1:13">
      <c r="A96" s="391" t="s">
        <v>622</v>
      </c>
      <c r="B96" s="392" t="s">
        <v>469</v>
      </c>
      <c r="C96" s="433">
        <v>73461</v>
      </c>
      <c r="D96" s="434">
        <v>0</v>
      </c>
      <c r="E96" s="434">
        <v>60</v>
      </c>
      <c r="F96" s="434">
        <v>1757</v>
      </c>
      <c r="G96" s="434">
        <v>75</v>
      </c>
      <c r="H96" s="434">
        <v>459</v>
      </c>
      <c r="I96" s="434">
        <v>66</v>
      </c>
      <c r="J96" s="434">
        <v>176</v>
      </c>
      <c r="K96" s="434">
        <v>70868</v>
      </c>
      <c r="L96" s="845" t="s">
        <v>470</v>
      </c>
      <c r="M96" s="846"/>
    </row>
    <row r="97" spans="1:13">
      <c r="A97" s="393" t="s">
        <v>430</v>
      </c>
      <c r="B97" s="394" t="s">
        <v>471</v>
      </c>
      <c r="C97" s="435">
        <v>10528</v>
      </c>
      <c r="D97" s="436">
        <v>0</v>
      </c>
      <c r="E97" s="436">
        <v>16</v>
      </c>
      <c r="F97" s="436">
        <v>1546</v>
      </c>
      <c r="G97" s="436">
        <v>0</v>
      </c>
      <c r="H97" s="436">
        <v>42</v>
      </c>
      <c r="I97" s="436">
        <v>0</v>
      </c>
      <c r="J97" s="436">
        <v>1275</v>
      </c>
      <c r="K97" s="436">
        <v>7649</v>
      </c>
      <c r="L97" s="843" t="s">
        <v>472</v>
      </c>
      <c r="M97" s="844"/>
    </row>
    <row r="98" spans="1:13">
      <c r="A98" s="411" t="s">
        <v>623</v>
      </c>
      <c r="B98" s="412" t="s">
        <v>471</v>
      </c>
      <c r="C98" s="421">
        <v>10528</v>
      </c>
      <c r="D98" s="422">
        <v>0</v>
      </c>
      <c r="E98" s="422">
        <v>16</v>
      </c>
      <c r="F98" s="422">
        <v>1546</v>
      </c>
      <c r="G98" s="422">
        <v>0</v>
      </c>
      <c r="H98" s="422">
        <v>42</v>
      </c>
      <c r="I98" s="422">
        <v>0</v>
      </c>
      <c r="J98" s="422">
        <v>1275</v>
      </c>
      <c r="K98" s="422">
        <v>7649</v>
      </c>
      <c r="L98" s="861" t="s">
        <v>472</v>
      </c>
      <c r="M98" s="862"/>
    </row>
    <row r="99" spans="1:13" ht="27.6" customHeight="1">
      <c r="A99" s="863" t="s">
        <v>473</v>
      </c>
      <c r="B99" s="864"/>
      <c r="C99" s="414">
        <v>82159555</v>
      </c>
      <c r="D99" s="414">
        <v>13688640</v>
      </c>
      <c r="E99" s="414">
        <v>40025</v>
      </c>
      <c r="F99" s="414">
        <v>1775628</v>
      </c>
      <c r="G99" s="414">
        <v>4770134</v>
      </c>
      <c r="H99" s="414">
        <v>9059540</v>
      </c>
      <c r="I99" s="414">
        <v>485449</v>
      </c>
      <c r="J99" s="414">
        <v>6165649</v>
      </c>
      <c r="K99" s="414">
        <v>46174490</v>
      </c>
      <c r="L99" s="865" t="s">
        <v>474</v>
      </c>
      <c r="M99" s="866"/>
    </row>
  </sheetData>
  <mergeCells count="101">
    <mergeCell ref="L9:M9"/>
    <mergeCell ref="L10:M10"/>
    <mergeCell ref="L11:M11"/>
    <mergeCell ref="L12:M12"/>
    <mergeCell ref="L13:M13"/>
    <mergeCell ref="L14:M14"/>
    <mergeCell ref="L15:M15"/>
    <mergeCell ref="A1:M1"/>
    <mergeCell ref="A2:M2"/>
    <mergeCell ref="A3:M3"/>
    <mergeCell ref="A4:M4"/>
    <mergeCell ref="A5:M5"/>
    <mergeCell ref="A6:B6"/>
    <mergeCell ref="C6:K6"/>
    <mergeCell ref="L7:M7"/>
    <mergeCell ref="L8:M8"/>
    <mergeCell ref="L16:M16"/>
    <mergeCell ref="L17:M17"/>
    <mergeCell ref="L18:M18"/>
    <mergeCell ref="L20:M20"/>
    <mergeCell ref="L21:M21"/>
    <mergeCell ref="L22:M22"/>
    <mergeCell ref="L23:M23"/>
    <mergeCell ref="L24:M24"/>
    <mergeCell ref="L25:M25"/>
    <mergeCell ref="L19:M19"/>
    <mergeCell ref="L26:M26"/>
    <mergeCell ref="L27:M27"/>
    <mergeCell ref="L28:M28"/>
    <mergeCell ref="L29:M29"/>
    <mergeCell ref="L30:M30"/>
    <mergeCell ref="L31:M31"/>
    <mergeCell ref="L33:M33"/>
    <mergeCell ref="L34:M34"/>
    <mergeCell ref="L32:M32"/>
    <mergeCell ref="L52:M52"/>
    <mergeCell ref="L53:M53"/>
    <mergeCell ref="L54:M54"/>
    <mergeCell ref="L55:M55"/>
    <mergeCell ref="L56:M56"/>
    <mergeCell ref="L58:M58"/>
    <mergeCell ref="L48:M48"/>
    <mergeCell ref="L49:M49"/>
    <mergeCell ref="L50:M50"/>
    <mergeCell ref="L51:M51"/>
    <mergeCell ref="L57:M57"/>
    <mergeCell ref="L44:M44"/>
    <mergeCell ref="L45:M45"/>
    <mergeCell ref="L46:M46"/>
    <mergeCell ref="L47:M47"/>
    <mergeCell ref="L35:M35"/>
    <mergeCell ref="L36:M36"/>
    <mergeCell ref="L37:M37"/>
    <mergeCell ref="L38:M38"/>
    <mergeCell ref="L39:M39"/>
    <mergeCell ref="L40:M40"/>
    <mergeCell ref="L41:M41"/>
    <mergeCell ref="L42:M42"/>
    <mergeCell ref="L43:M43"/>
    <mergeCell ref="L60:M60"/>
    <mergeCell ref="L61:M61"/>
    <mergeCell ref="L62:M62"/>
    <mergeCell ref="L63:M63"/>
    <mergeCell ref="L64:M64"/>
    <mergeCell ref="L65:M65"/>
    <mergeCell ref="L66:M66"/>
    <mergeCell ref="L67:M67"/>
    <mergeCell ref="L59:M59"/>
    <mergeCell ref="L68:M68"/>
    <mergeCell ref="L69:M69"/>
    <mergeCell ref="L70:M70"/>
    <mergeCell ref="L71:M71"/>
    <mergeCell ref="L72:M72"/>
    <mergeCell ref="L73:M73"/>
    <mergeCell ref="L74:M74"/>
    <mergeCell ref="L75:M75"/>
    <mergeCell ref="L76:M76"/>
    <mergeCell ref="L77:M77"/>
    <mergeCell ref="L78:M78"/>
    <mergeCell ref="L79:M79"/>
    <mergeCell ref="L81:M81"/>
    <mergeCell ref="L83:M83"/>
    <mergeCell ref="L84:M84"/>
    <mergeCell ref="L85:M85"/>
    <mergeCell ref="L86:M86"/>
    <mergeCell ref="L80:M80"/>
    <mergeCell ref="L82:M82"/>
    <mergeCell ref="L94:M94"/>
    <mergeCell ref="L95:M95"/>
    <mergeCell ref="L96:M96"/>
    <mergeCell ref="L97:M97"/>
    <mergeCell ref="L98:M98"/>
    <mergeCell ref="L99:M99"/>
    <mergeCell ref="A99:B99"/>
    <mergeCell ref="L87:M87"/>
    <mergeCell ref="L88:M88"/>
    <mergeCell ref="L89:M89"/>
    <mergeCell ref="L90:M90"/>
    <mergeCell ref="L91:M91"/>
    <mergeCell ref="L92:M92"/>
    <mergeCell ref="L93:M93"/>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4" max="12" man="1"/>
    <brk id="69" max="12" man="1"/>
  </rowBreaks>
  <ignoredErrors>
    <ignoredError sqref="A60:B76 A89:B99 A10:B18 A9:B9 A20:B46 A47:B47 A48:B59 A77:B88"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4506668294322"/>
  </sheetPr>
  <dimension ref="A1:N99"/>
  <sheetViews>
    <sheetView tabSelected="1" view="pageBreakPreview" zoomScaleNormal="100" zoomScaleSheetLayoutView="100" workbookViewId="0">
      <selection activeCell="I3" sqref="I3"/>
    </sheetView>
  </sheetViews>
  <sheetFormatPr defaultColWidth="8.88671875" defaultRowHeight="15"/>
  <cols>
    <col min="1" max="1" width="5.88671875" style="32" customWidth="1"/>
    <col min="2" max="2" width="36.88671875" style="31" customWidth="1"/>
    <col min="3" max="3" width="8.77734375" style="33" customWidth="1"/>
    <col min="4" max="12" width="8.21875" style="33" customWidth="1"/>
    <col min="13" max="13" width="37.6640625" style="33" customWidth="1"/>
    <col min="14" max="14" width="5.77734375" style="33" customWidth="1"/>
    <col min="15" max="16384" width="8.88671875" style="33"/>
  </cols>
  <sheetData>
    <row r="1" spans="1:14" s="29" customFormat="1">
      <c r="A1" s="875"/>
      <c r="B1" s="875"/>
      <c r="C1" s="875"/>
      <c r="D1" s="875"/>
      <c r="E1" s="875"/>
      <c r="F1" s="875"/>
      <c r="G1" s="875"/>
      <c r="H1" s="875"/>
      <c r="I1" s="875"/>
      <c r="J1" s="875"/>
      <c r="K1" s="875"/>
      <c r="L1" s="875"/>
      <c r="M1" s="875"/>
      <c r="N1" s="875"/>
    </row>
    <row r="2" spans="1:14" s="42" customFormat="1" ht="20.25">
      <c r="A2" s="679" t="s">
        <v>505</v>
      </c>
      <c r="B2" s="679"/>
      <c r="C2" s="679"/>
      <c r="D2" s="679"/>
      <c r="E2" s="679"/>
      <c r="F2" s="679"/>
      <c r="G2" s="679"/>
      <c r="H2" s="679"/>
      <c r="I2" s="679"/>
      <c r="J2" s="679"/>
      <c r="K2" s="679"/>
      <c r="L2" s="679"/>
      <c r="M2" s="679"/>
      <c r="N2" s="679"/>
    </row>
    <row r="3" spans="1:14" s="42" customFormat="1" ht="20.25">
      <c r="A3" s="776" t="s">
        <v>271</v>
      </c>
      <c r="B3" s="776"/>
      <c r="C3" s="776"/>
      <c r="D3" s="776"/>
      <c r="E3" s="776"/>
      <c r="F3" s="776"/>
      <c r="G3" s="776"/>
      <c r="H3" s="776"/>
      <c r="I3" s="776"/>
      <c r="J3" s="776"/>
      <c r="K3" s="776"/>
      <c r="L3" s="776"/>
      <c r="M3" s="776"/>
      <c r="N3" s="776"/>
    </row>
    <row r="4" spans="1:14" ht="15.75">
      <c r="A4" s="751" t="s">
        <v>506</v>
      </c>
      <c r="B4" s="751"/>
      <c r="C4" s="751"/>
      <c r="D4" s="751"/>
      <c r="E4" s="751"/>
      <c r="F4" s="751"/>
      <c r="G4" s="751"/>
      <c r="H4" s="751"/>
      <c r="I4" s="751"/>
      <c r="J4" s="751"/>
      <c r="K4" s="751"/>
      <c r="L4" s="751"/>
      <c r="M4" s="751"/>
      <c r="N4" s="751"/>
    </row>
    <row r="5" spans="1:14" ht="15.75">
      <c r="A5" s="777" t="s">
        <v>273</v>
      </c>
      <c r="B5" s="777"/>
      <c r="C5" s="777"/>
      <c r="D5" s="777"/>
      <c r="E5" s="777"/>
      <c r="F5" s="777"/>
      <c r="G5" s="777"/>
      <c r="H5" s="777"/>
      <c r="I5" s="777"/>
      <c r="J5" s="777"/>
      <c r="K5" s="777"/>
      <c r="L5" s="777"/>
      <c r="M5" s="777"/>
      <c r="N5" s="777"/>
    </row>
    <row r="6" spans="1:14" ht="15.75">
      <c r="A6" s="752" t="s">
        <v>684</v>
      </c>
      <c r="B6" s="752"/>
      <c r="C6" s="779">
        <v>2020</v>
      </c>
      <c r="D6" s="779"/>
      <c r="E6" s="779"/>
      <c r="F6" s="779"/>
      <c r="G6" s="779"/>
      <c r="H6" s="779"/>
      <c r="I6" s="779"/>
      <c r="J6" s="779"/>
      <c r="K6" s="779"/>
      <c r="L6" s="779"/>
      <c r="M6" s="34"/>
      <c r="N6" s="41" t="s">
        <v>685</v>
      </c>
    </row>
    <row r="7" spans="1:14" ht="94.15" customHeight="1">
      <c r="A7" s="43" t="s">
        <v>495</v>
      </c>
      <c r="B7" s="44" t="s">
        <v>277</v>
      </c>
      <c r="C7" s="529" t="s">
        <v>496</v>
      </c>
      <c r="D7" s="46" t="s">
        <v>509</v>
      </c>
      <c r="E7" s="46" t="s">
        <v>510</v>
      </c>
      <c r="F7" s="46" t="s">
        <v>511</v>
      </c>
      <c r="G7" s="47" t="s">
        <v>512</v>
      </c>
      <c r="H7" s="46" t="s">
        <v>513</v>
      </c>
      <c r="I7" s="46" t="s">
        <v>514</v>
      </c>
      <c r="J7" s="46" t="s">
        <v>515</v>
      </c>
      <c r="K7" s="46" t="s">
        <v>516</v>
      </c>
      <c r="L7" s="50" t="s">
        <v>517</v>
      </c>
      <c r="M7" s="780" t="s">
        <v>484</v>
      </c>
      <c r="N7" s="780"/>
    </row>
    <row r="8" spans="1:14">
      <c r="A8" s="403" t="s">
        <v>287</v>
      </c>
      <c r="B8" s="523" t="s">
        <v>288</v>
      </c>
      <c r="C8" s="505">
        <f>SUM(D8:L8)</f>
        <v>18750841</v>
      </c>
      <c r="D8" s="495">
        <v>4871006</v>
      </c>
      <c r="E8" s="432">
        <v>12</v>
      </c>
      <c r="F8" s="432">
        <v>3395544</v>
      </c>
      <c r="G8" s="432">
        <v>6283493</v>
      </c>
      <c r="H8" s="432">
        <v>1083272</v>
      </c>
      <c r="I8" s="432">
        <v>151458</v>
      </c>
      <c r="J8" s="432">
        <v>888613</v>
      </c>
      <c r="K8" s="432">
        <v>526078</v>
      </c>
      <c r="L8" s="432">
        <v>1551365</v>
      </c>
      <c r="M8" s="878" t="s">
        <v>290</v>
      </c>
      <c r="N8" s="879"/>
    </row>
    <row r="9" spans="1:14">
      <c r="A9" s="383" t="s">
        <v>291</v>
      </c>
      <c r="B9" s="524" t="s">
        <v>292</v>
      </c>
      <c r="C9" s="465">
        <f>SUM(D9:L9)</f>
        <v>17858007</v>
      </c>
      <c r="D9" s="496">
        <v>4724892</v>
      </c>
      <c r="E9" s="434">
        <v>0</v>
      </c>
      <c r="F9" s="434">
        <v>3178274</v>
      </c>
      <c r="G9" s="434">
        <v>6108833</v>
      </c>
      <c r="H9" s="434">
        <v>913364</v>
      </c>
      <c r="I9" s="434">
        <v>138382</v>
      </c>
      <c r="J9" s="434">
        <v>856725</v>
      </c>
      <c r="K9" s="434">
        <v>455674</v>
      </c>
      <c r="L9" s="434">
        <v>1481863</v>
      </c>
      <c r="M9" s="849" t="s">
        <v>293</v>
      </c>
      <c r="N9" s="850"/>
    </row>
    <row r="10" spans="1:14">
      <c r="A10" s="393" t="s">
        <v>294</v>
      </c>
      <c r="B10" s="525" t="s">
        <v>295</v>
      </c>
      <c r="C10" s="504">
        <f t="shared" ref="C10:C73" si="0">SUM(D10:L10)</f>
        <v>74545</v>
      </c>
      <c r="D10" s="497">
        <v>5130</v>
      </c>
      <c r="E10" s="436">
        <v>0</v>
      </c>
      <c r="F10" s="436">
        <v>6009</v>
      </c>
      <c r="G10" s="436">
        <v>556</v>
      </c>
      <c r="H10" s="436">
        <v>15592</v>
      </c>
      <c r="I10" s="436">
        <v>2325</v>
      </c>
      <c r="J10" s="436">
        <v>29</v>
      </c>
      <c r="K10" s="436">
        <v>9591</v>
      </c>
      <c r="L10" s="436">
        <v>35313</v>
      </c>
      <c r="M10" s="843" t="s">
        <v>296</v>
      </c>
      <c r="N10" s="844"/>
    </row>
    <row r="11" spans="1:14">
      <c r="A11" s="391" t="s">
        <v>297</v>
      </c>
      <c r="B11" s="526" t="s">
        <v>298</v>
      </c>
      <c r="C11" s="465">
        <f t="shared" si="0"/>
        <v>74545</v>
      </c>
      <c r="D11" s="496">
        <v>5130</v>
      </c>
      <c r="E11" s="434">
        <v>0</v>
      </c>
      <c r="F11" s="434">
        <v>6009</v>
      </c>
      <c r="G11" s="434">
        <v>556</v>
      </c>
      <c r="H11" s="434">
        <v>15592</v>
      </c>
      <c r="I11" s="434">
        <v>2325</v>
      </c>
      <c r="J11" s="434">
        <v>29</v>
      </c>
      <c r="K11" s="434">
        <v>9591</v>
      </c>
      <c r="L11" s="434">
        <v>35313</v>
      </c>
      <c r="M11" s="845" t="s">
        <v>299</v>
      </c>
      <c r="N11" s="846"/>
    </row>
    <row r="12" spans="1:14">
      <c r="A12" s="393" t="s">
        <v>300</v>
      </c>
      <c r="B12" s="525" t="s">
        <v>301</v>
      </c>
      <c r="C12" s="504">
        <f t="shared" si="0"/>
        <v>818289</v>
      </c>
      <c r="D12" s="497">
        <v>140984</v>
      </c>
      <c r="E12" s="436">
        <v>12</v>
      </c>
      <c r="F12" s="436">
        <v>211261</v>
      </c>
      <c r="G12" s="436">
        <v>174104</v>
      </c>
      <c r="H12" s="436">
        <v>154316</v>
      </c>
      <c r="I12" s="436">
        <v>10751</v>
      </c>
      <c r="J12" s="436">
        <v>31859</v>
      </c>
      <c r="K12" s="436">
        <v>60813</v>
      </c>
      <c r="L12" s="436">
        <v>34189</v>
      </c>
      <c r="M12" s="843" t="s">
        <v>302</v>
      </c>
      <c r="N12" s="844"/>
    </row>
    <row r="13" spans="1:14">
      <c r="A13" s="391" t="s">
        <v>303</v>
      </c>
      <c r="B13" s="526" t="s">
        <v>304</v>
      </c>
      <c r="C13" s="465">
        <f t="shared" si="0"/>
        <v>818289</v>
      </c>
      <c r="D13" s="496">
        <v>140984</v>
      </c>
      <c r="E13" s="434">
        <v>12</v>
      </c>
      <c r="F13" s="434">
        <v>211261</v>
      </c>
      <c r="G13" s="434">
        <v>174104</v>
      </c>
      <c r="H13" s="434">
        <v>154316</v>
      </c>
      <c r="I13" s="434">
        <v>10751</v>
      </c>
      <c r="J13" s="434">
        <v>31859</v>
      </c>
      <c r="K13" s="434">
        <v>60813</v>
      </c>
      <c r="L13" s="434">
        <v>34189</v>
      </c>
      <c r="M13" s="845" t="s">
        <v>305</v>
      </c>
      <c r="N13" s="846"/>
    </row>
    <row r="14" spans="1:14">
      <c r="A14" s="409" t="s">
        <v>306</v>
      </c>
      <c r="B14" s="527" t="s">
        <v>307</v>
      </c>
      <c r="C14" s="504">
        <f t="shared" si="0"/>
        <v>3784923</v>
      </c>
      <c r="D14" s="497">
        <v>988547</v>
      </c>
      <c r="E14" s="436">
        <v>8040</v>
      </c>
      <c r="F14" s="436">
        <v>951605</v>
      </c>
      <c r="G14" s="436">
        <v>153970</v>
      </c>
      <c r="H14" s="436">
        <v>518048</v>
      </c>
      <c r="I14" s="436">
        <v>139795</v>
      </c>
      <c r="J14" s="436">
        <v>100519</v>
      </c>
      <c r="K14" s="436">
        <v>157083</v>
      </c>
      <c r="L14" s="436">
        <v>767316</v>
      </c>
      <c r="M14" s="847" t="s">
        <v>308</v>
      </c>
      <c r="N14" s="848"/>
    </row>
    <row r="15" spans="1:14">
      <c r="A15" s="383" t="s">
        <v>32</v>
      </c>
      <c r="B15" s="524" t="s">
        <v>309</v>
      </c>
      <c r="C15" s="465">
        <f t="shared" si="0"/>
        <v>308756</v>
      </c>
      <c r="D15" s="496">
        <v>100884</v>
      </c>
      <c r="E15" s="434">
        <v>2751</v>
      </c>
      <c r="F15" s="434">
        <v>12202</v>
      </c>
      <c r="G15" s="434">
        <v>16586</v>
      </c>
      <c r="H15" s="434">
        <v>16061</v>
      </c>
      <c r="I15" s="434">
        <v>12423</v>
      </c>
      <c r="J15" s="434">
        <v>3963</v>
      </c>
      <c r="K15" s="434">
        <v>710</v>
      </c>
      <c r="L15" s="434">
        <v>143176</v>
      </c>
      <c r="M15" s="849" t="s">
        <v>310</v>
      </c>
      <c r="N15" s="850"/>
    </row>
    <row r="16" spans="1:14">
      <c r="A16" s="387" t="s">
        <v>563</v>
      </c>
      <c r="B16" s="528" t="s">
        <v>311</v>
      </c>
      <c r="C16" s="504">
        <f t="shared" si="0"/>
        <v>5704</v>
      </c>
      <c r="D16" s="497">
        <v>0</v>
      </c>
      <c r="E16" s="436">
        <v>0</v>
      </c>
      <c r="F16" s="436">
        <v>0</v>
      </c>
      <c r="G16" s="436">
        <v>0</v>
      </c>
      <c r="H16" s="436">
        <v>0</v>
      </c>
      <c r="I16" s="436">
        <v>0</v>
      </c>
      <c r="J16" s="436">
        <v>0</v>
      </c>
      <c r="K16" s="436">
        <v>0</v>
      </c>
      <c r="L16" s="436">
        <v>5704</v>
      </c>
      <c r="M16" s="851" t="s">
        <v>312</v>
      </c>
      <c r="N16" s="852"/>
    </row>
    <row r="17" spans="1:14">
      <c r="A17" s="391" t="s">
        <v>733</v>
      </c>
      <c r="B17" s="526" t="s">
        <v>732</v>
      </c>
      <c r="C17" s="465">
        <f t="shared" si="0"/>
        <v>332</v>
      </c>
      <c r="D17" s="496">
        <v>100</v>
      </c>
      <c r="E17" s="434">
        <v>0</v>
      </c>
      <c r="F17" s="434">
        <v>0</v>
      </c>
      <c r="G17" s="434">
        <v>18</v>
      </c>
      <c r="H17" s="434">
        <v>191</v>
      </c>
      <c r="I17" s="434">
        <v>0</v>
      </c>
      <c r="J17" s="434">
        <v>0</v>
      </c>
      <c r="K17" s="434">
        <v>0</v>
      </c>
      <c r="L17" s="434">
        <v>23</v>
      </c>
      <c r="M17" s="845" t="s">
        <v>731</v>
      </c>
      <c r="N17" s="846"/>
    </row>
    <row r="18" spans="1:14">
      <c r="A18" s="387" t="s">
        <v>564</v>
      </c>
      <c r="B18" s="528" t="s">
        <v>313</v>
      </c>
      <c r="C18" s="504">
        <f t="shared" si="0"/>
        <v>3999</v>
      </c>
      <c r="D18" s="497">
        <v>441</v>
      </c>
      <c r="E18" s="436">
        <v>1150</v>
      </c>
      <c r="F18" s="436">
        <v>0</v>
      </c>
      <c r="G18" s="436">
        <v>739</v>
      </c>
      <c r="H18" s="436">
        <v>625</v>
      </c>
      <c r="I18" s="436">
        <v>154</v>
      </c>
      <c r="J18" s="436">
        <v>13</v>
      </c>
      <c r="K18" s="436">
        <v>0</v>
      </c>
      <c r="L18" s="436">
        <v>877</v>
      </c>
      <c r="M18" s="851" t="s">
        <v>314</v>
      </c>
      <c r="N18" s="852"/>
    </row>
    <row r="19" spans="1:14">
      <c r="A19" s="512" t="s">
        <v>734</v>
      </c>
      <c r="B19" s="513" t="s">
        <v>779</v>
      </c>
      <c r="C19" s="504">
        <f t="shared" si="0"/>
        <v>465</v>
      </c>
      <c r="D19" s="515">
        <v>18</v>
      </c>
      <c r="E19" s="515">
        <v>0</v>
      </c>
      <c r="F19" s="515">
        <v>0</v>
      </c>
      <c r="G19" s="515">
        <v>200</v>
      </c>
      <c r="H19" s="515">
        <v>30</v>
      </c>
      <c r="I19" s="515">
        <v>0</v>
      </c>
      <c r="J19" s="515">
        <v>60</v>
      </c>
      <c r="K19" s="515">
        <v>27</v>
      </c>
      <c r="L19" s="515">
        <v>130</v>
      </c>
      <c r="M19" s="851" t="s">
        <v>780</v>
      </c>
      <c r="N19" s="852"/>
    </row>
    <row r="20" spans="1:14">
      <c r="A20" s="391" t="s">
        <v>565</v>
      </c>
      <c r="B20" s="392" t="s">
        <v>315</v>
      </c>
      <c r="C20" s="465">
        <f>SUM(D20:L20)</f>
        <v>92160</v>
      </c>
      <c r="D20" s="434">
        <v>69634</v>
      </c>
      <c r="E20" s="434">
        <v>0</v>
      </c>
      <c r="F20" s="434">
        <v>0</v>
      </c>
      <c r="G20" s="434">
        <v>11896</v>
      </c>
      <c r="H20" s="434">
        <v>3432</v>
      </c>
      <c r="I20" s="434">
        <v>1920</v>
      </c>
      <c r="J20" s="434">
        <v>0</v>
      </c>
      <c r="K20" s="434">
        <v>122</v>
      </c>
      <c r="L20" s="434">
        <v>5156</v>
      </c>
      <c r="M20" s="845" t="s">
        <v>316</v>
      </c>
      <c r="N20" s="846"/>
    </row>
    <row r="21" spans="1:14">
      <c r="A21" s="387" t="s">
        <v>566</v>
      </c>
      <c r="B21" s="388" t="s">
        <v>317</v>
      </c>
      <c r="C21" s="504">
        <f t="shared" si="0"/>
        <v>64691</v>
      </c>
      <c r="D21" s="436">
        <v>25832</v>
      </c>
      <c r="E21" s="436">
        <v>54</v>
      </c>
      <c r="F21" s="436">
        <v>929</v>
      </c>
      <c r="G21" s="436">
        <v>2150</v>
      </c>
      <c r="H21" s="436">
        <v>5098</v>
      </c>
      <c r="I21" s="436">
        <v>3908</v>
      </c>
      <c r="J21" s="436">
        <v>1957</v>
      </c>
      <c r="K21" s="436">
        <v>514</v>
      </c>
      <c r="L21" s="436">
        <v>24249</v>
      </c>
      <c r="M21" s="851" t="s">
        <v>318</v>
      </c>
      <c r="N21" s="852"/>
    </row>
    <row r="22" spans="1:14" ht="22.5" customHeight="1">
      <c r="A22" s="391" t="s">
        <v>535</v>
      </c>
      <c r="B22" s="392" t="s">
        <v>319</v>
      </c>
      <c r="C22" s="465">
        <f t="shared" si="0"/>
        <v>110732</v>
      </c>
      <c r="D22" s="434">
        <v>3231</v>
      </c>
      <c r="E22" s="434">
        <v>1168</v>
      </c>
      <c r="F22" s="434">
        <v>11273</v>
      </c>
      <c r="G22" s="434">
        <v>122</v>
      </c>
      <c r="H22" s="434">
        <v>3432</v>
      </c>
      <c r="I22" s="434">
        <v>2753</v>
      </c>
      <c r="J22" s="434">
        <v>1885</v>
      </c>
      <c r="K22" s="434">
        <v>47</v>
      </c>
      <c r="L22" s="434">
        <v>86821</v>
      </c>
      <c r="M22" s="845" t="s">
        <v>320</v>
      </c>
      <c r="N22" s="846"/>
    </row>
    <row r="23" spans="1:14">
      <c r="A23" s="387" t="s">
        <v>567</v>
      </c>
      <c r="B23" s="388" t="s">
        <v>321</v>
      </c>
      <c r="C23" s="504">
        <f t="shared" si="0"/>
        <v>14399</v>
      </c>
      <c r="D23" s="436">
        <v>675</v>
      </c>
      <c r="E23" s="436">
        <v>0</v>
      </c>
      <c r="F23" s="436">
        <v>0</v>
      </c>
      <c r="G23" s="436">
        <v>406</v>
      </c>
      <c r="H23" s="436">
        <v>2660</v>
      </c>
      <c r="I23" s="436">
        <v>3271</v>
      </c>
      <c r="J23" s="436">
        <v>48</v>
      </c>
      <c r="K23" s="436">
        <v>0</v>
      </c>
      <c r="L23" s="436">
        <v>7339</v>
      </c>
      <c r="M23" s="851" t="s">
        <v>323</v>
      </c>
      <c r="N23" s="852"/>
    </row>
    <row r="24" spans="1:14" ht="15" customHeight="1">
      <c r="A24" s="391" t="s">
        <v>568</v>
      </c>
      <c r="B24" s="392" t="s">
        <v>324</v>
      </c>
      <c r="C24" s="465">
        <f t="shared" si="0"/>
        <v>13856</v>
      </c>
      <c r="D24" s="434">
        <v>263</v>
      </c>
      <c r="E24" s="434">
        <v>0</v>
      </c>
      <c r="F24" s="434">
        <v>0</v>
      </c>
      <c r="G24" s="434">
        <v>0</v>
      </c>
      <c r="H24" s="434">
        <v>299</v>
      </c>
      <c r="I24" s="434">
        <v>417</v>
      </c>
      <c r="J24" s="434">
        <v>0</v>
      </c>
      <c r="K24" s="434">
        <v>0</v>
      </c>
      <c r="L24" s="434">
        <v>12877</v>
      </c>
      <c r="M24" s="845" t="s">
        <v>326</v>
      </c>
      <c r="N24" s="846"/>
    </row>
    <row r="25" spans="1:14">
      <c r="A25" s="387" t="s">
        <v>569</v>
      </c>
      <c r="B25" s="388" t="s">
        <v>327</v>
      </c>
      <c r="C25" s="504">
        <f t="shared" si="0"/>
        <v>2418</v>
      </c>
      <c r="D25" s="436">
        <v>690</v>
      </c>
      <c r="E25" s="436">
        <v>379</v>
      </c>
      <c r="F25" s="436">
        <v>0</v>
      </c>
      <c r="G25" s="436">
        <v>1055</v>
      </c>
      <c r="H25" s="436">
        <v>294</v>
      </c>
      <c r="I25" s="436">
        <v>0</v>
      </c>
      <c r="J25" s="436">
        <v>0</v>
      </c>
      <c r="K25" s="436">
        <v>0</v>
      </c>
      <c r="L25" s="436">
        <v>0</v>
      </c>
      <c r="M25" s="851" t="s">
        <v>328</v>
      </c>
      <c r="N25" s="852"/>
    </row>
    <row r="26" spans="1:14">
      <c r="A26" s="383" t="s">
        <v>33</v>
      </c>
      <c r="B26" s="384" t="s">
        <v>329</v>
      </c>
      <c r="C26" s="465">
        <f t="shared" si="0"/>
        <v>93369</v>
      </c>
      <c r="D26" s="434">
        <v>52269</v>
      </c>
      <c r="E26" s="434">
        <v>1385</v>
      </c>
      <c r="F26" s="434">
        <v>7310</v>
      </c>
      <c r="G26" s="434">
        <v>7510</v>
      </c>
      <c r="H26" s="434">
        <v>10661</v>
      </c>
      <c r="I26" s="434">
        <v>2794</v>
      </c>
      <c r="J26" s="434">
        <v>1542</v>
      </c>
      <c r="K26" s="434">
        <v>26</v>
      </c>
      <c r="L26" s="434">
        <v>9872</v>
      </c>
      <c r="M26" s="849" t="s">
        <v>330</v>
      </c>
      <c r="N26" s="850"/>
    </row>
    <row r="27" spans="1:14" ht="22.5">
      <c r="A27" s="387" t="s">
        <v>570</v>
      </c>
      <c r="B27" s="388" t="s">
        <v>331</v>
      </c>
      <c r="C27" s="504">
        <f t="shared" si="0"/>
        <v>46680</v>
      </c>
      <c r="D27" s="436">
        <v>33064</v>
      </c>
      <c r="E27" s="436">
        <v>1254</v>
      </c>
      <c r="F27" s="436">
        <v>12</v>
      </c>
      <c r="G27" s="436">
        <v>4933</v>
      </c>
      <c r="H27" s="436">
        <v>2595</v>
      </c>
      <c r="I27" s="436">
        <v>752</v>
      </c>
      <c r="J27" s="436">
        <v>1513</v>
      </c>
      <c r="K27" s="436">
        <v>0</v>
      </c>
      <c r="L27" s="436">
        <v>2557</v>
      </c>
      <c r="M27" s="851" t="s">
        <v>332</v>
      </c>
      <c r="N27" s="852"/>
    </row>
    <row r="28" spans="1:14" ht="15" customHeight="1">
      <c r="A28" s="391" t="s">
        <v>571</v>
      </c>
      <c r="B28" s="392" t="s">
        <v>333</v>
      </c>
      <c r="C28" s="465">
        <f t="shared" si="0"/>
        <v>46689</v>
      </c>
      <c r="D28" s="434">
        <v>19205</v>
      </c>
      <c r="E28" s="434">
        <v>131</v>
      </c>
      <c r="F28" s="434">
        <v>7298</v>
      </c>
      <c r="G28" s="434">
        <v>2577</v>
      </c>
      <c r="H28" s="434">
        <v>8066</v>
      </c>
      <c r="I28" s="434">
        <v>2042</v>
      </c>
      <c r="J28" s="434">
        <v>29</v>
      </c>
      <c r="K28" s="434">
        <v>26</v>
      </c>
      <c r="L28" s="434">
        <v>7315</v>
      </c>
      <c r="M28" s="845" t="s">
        <v>334</v>
      </c>
      <c r="N28" s="846"/>
    </row>
    <row r="29" spans="1:14">
      <c r="A29" s="393" t="s">
        <v>37</v>
      </c>
      <c r="B29" s="394" t="s">
        <v>335</v>
      </c>
      <c r="C29" s="504">
        <f t="shared" si="0"/>
        <v>7321</v>
      </c>
      <c r="D29" s="436">
        <v>662</v>
      </c>
      <c r="E29" s="436">
        <v>187</v>
      </c>
      <c r="F29" s="436">
        <v>638</v>
      </c>
      <c r="G29" s="436">
        <v>190</v>
      </c>
      <c r="H29" s="436">
        <v>574</v>
      </c>
      <c r="I29" s="436">
        <v>232</v>
      </c>
      <c r="J29" s="436">
        <v>655</v>
      </c>
      <c r="K29" s="436">
        <v>153</v>
      </c>
      <c r="L29" s="436">
        <v>4030</v>
      </c>
      <c r="M29" s="843" t="s">
        <v>336</v>
      </c>
      <c r="N29" s="844"/>
    </row>
    <row r="30" spans="1:14" ht="15" customHeight="1">
      <c r="A30" s="391" t="s">
        <v>572</v>
      </c>
      <c r="B30" s="392" t="s">
        <v>337</v>
      </c>
      <c r="C30" s="465">
        <f t="shared" si="0"/>
        <v>6878</v>
      </c>
      <c r="D30" s="434">
        <v>632</v>
      </c>
      <c r="E30" s="434">
        <v>187</v>
      </c>
      <c r="F30" s="434">
        <v>638</v>
      </c>
      <c r="G30" s="434">
        <v>130</v>
      </c>
      <c r="H30" s="434">
        <v>526</v>
      </c>
      <c r="I30" s="434">
        <v>232</v>
      </c>
      <c r="J30" s="434">
        <v>540</v>
      </c>
      <c r="K30" s="434">
        <v>153</v>
      </c>
      <c r="L30" s="434">
        <v>3840</v>
      </c>
      <c r="M30" s="845" t="s">
        <v>338</v>
      </c>
      <c r="N30" s="846"/>
    </row>
    <row r="31" spans="1:14" ht="15" customHeight="1">
      <c r="A31" s="387" t="s">
        <v>573</v>
      </c>
      <c r="B31" s="388" t="s">
        <v>339</v>
      </c>
      <c r="C31" s="504">
        <f t="shared" si="0"/>
        <v>443</v>
      </c>
      <c r="D31" s="436">
        <v>30</v>
      </c>
      <c r="E31" s="436">
        <v>0</v>
      </c>
      <c r="F31" s="436">
        <v>0</v>
      </c>
      <c r="G31" s="436">
        <v>60</v>
      </c>
      <c r="H31" s="436">
        <v>48</v>
      </c>
      <c r="I31" s="436">
        <v>0</v>
      </c>
      <c r="J31" s="436">
        <v>115</v>
      </c>
      <c r="K31" s="436">
        <v>0</v>
      </c>
      <c r="L31" s="436">
        <v>190</v>
      </c>
      <c r="M31" s="851" t="s">
        <v>341</v>
      </c>
      <c r="N31" s="852"/>
    </row>
    <row r="32" spans="1:14">
      <c r="A32" s="383" t="s">
        <v>38</v>
      </c>
      <c r="B32" s="384" t="s">
        <v>342</v>
      </c>
      <c r="C32" s="465">
        <f t="shared" si="0"/>
        <v>240785</v>
      </c>
      <c r="D32" s="434">
        <v>9707</v>
      </c>
      <c r="E32" s="434">
        <v>989</v>
      </c>
      <c r="F32" s="434">
        <v>661</v>
      </c>
      <c r="G32" s="434">
        <v>1167</v>
      </c>
      <c r="H32" s="434">
        <v>4256</v>
      </c>
      <c r="I32" s="434">
        <v>2887</v>
      </c>
      <c r="J32" s="434">
        <v>305</v>
      </c>
      <c r="K32" s="434">
        <v>383</v>
      </c>
      <c r="L32" s="434">
        <v>220430</v>
      </c>
      <c r="M32" s="849" t="s">
        <v>343</v>
      </c>
      <c r="N32" s="850"/>
    </row>
    <row r="33" spans="1:14">
      <c r="A33" s="387" t="s">
        <v>574</v>
      </c>
      <c r="B33" s="388" t="s">
        <v>344</v>
      </c>
      <c r="C33" s="504">
        <f t="shared" si="0"/>
        <v>3363</v>
      </c>
      <c r="D33" s="436">
        <v>2037</v>
      </c>
      <c r="E33" s="436">
        <v>0</v>
      </c>
      <c r="F33" s="436">
        <v>23</v>
      </c>
      <c r="G33" s="436">
        <v>194</v>
      </c>
      <c r="H33" s="436">
        <v>217</v>
      </c>
      <c r="I33" s="436">
        <v>25</v>
      </c>
      <c r="J33" s="436">
        <v>86</v>
      </c>
      <c r="K33" s="436">
        <v>0</v>
      </c>
      <c r="L33" s="436">
        <v>781</v>
      </c>
      <c r="M33" s="851" t="s">
        <v>345</v>
      </c>
      <c r="N33" s="852"/>
    </row>
    <row r="34" spans="1:14" ht="24.75" customHeight="1">
      <c r="A34" s="391" t="s">
        <v>575</v>
      </c>
      <c r="B34" s="392" t="s">
        <v>346</v>
      </c>
      <c r="C34" s="465">
        <f t="shared" si="0"/>
        <v>237118</v>
      </c>
      <c r="D34" s="434">
        <v>7655</v>
      </c>
      <c r="E34" s="434">
        <v>989</v>
      </c>
      <c r="F34" s="434">
        <v>638</v>
      </c>
      <c r="G34" s="434">
        <v>953</v>
      </c>
      <c r="H34" s="434">
        <v>4020</v>
      </c>
      <c r="I34" s="434">
        <v>2862</v>
      </c>
      <c r="J34" s="434">
        <v>215</v>
      </c>
      <c r="K34" s="434">
        <v>383</v>
      </c>
      <c r="L34" s="434">
        <v>219403</v>
      </c>
      <c r="M34" s="845" t="s">
        <v>576</v>
      </c>
      <c r="N34" s="846"/>
    </row>
    <row r="35" spans="1:14">
      <c r="A35" s="387" t="s">
        <v>577</v>
      </c>
      <c r="B35" s="388" t="s">
        <v>716</v>
      </c>
      <c r="C35" s="504">
        <f t="shared" si="0"/>
        <v>304</v>
      </c>
      <c r="D35" s="436">
        <v>15</v>
      </c>
      <c r="E35" s="436">
        <v>0</v>
      </c>
      <c r="F35" s="436">
        <v>0</v>
      </c>
      <c r="G35" s="436">
        <v>20</v>
      </c>
      <c r="H35" s="436">
        <v>19</v>
      </c>
      <c r="I35" s="436">
        <v>0</v>
      </c>
      <c r="J35" s="436">
        <v>4</v>
      </c>
      <c r="K35" s="436">
        <v>0</v>
      </c>
      <c r="L35" s="436">
        <v>246</v>
      </c>
      <c r="M35" s="851" t="s">
        <v>730</v>
      </c>
      <c r="N35" s="852"/>
    </row>
    <row r="36" spans="1:14">
      <c r="A36" s="383" t="s">
        <v>39</v>
      </c>
      <c r="B36" s="384" t="s">
        <v>348</v>
      </c>
      <c r="C36" s="465">
        <f t="shared" si="0"/>
        <v>1104</v>
      </c>
      <c r="D36" s="434">
        <v>77</v>
      </c>
      <c r="E36" s="434">
        <v>0</v>
      </c>
      <c r="F36" s="434">
        <v>0</v>
      </c>
      <c r="G36" s="434">
        <v>0</v>
      </c>
      <c r="H36" s="434">
        <v>4</v>
      </c>
      <c r="I36" s="434">
        <v>1</v>
      </c>
      <c r="J36" s="434">
        <v>0</v>
      </c>
      <c r="K36" s="434">
        <v>0</v>
      </c>
      <c r="L36" s="434">
        <v>1022</v>
      </c>
      <c r="M36" s="849" t="s">
        <v>349</v>
      </c>
      <c r="N36" s="850"/>
    </row>
    <row r="37" spans="1:14">
      <c r="A37" s="387" t="s">
        <v>578</v>
      </c>
      <c r="B37" s="388" t="s">
        <v>350</v>
      </c>
      <c r="C37" s="504">
        <f t="shared" si="0"/>
        <v>1104</v>
      </c>
      <c r="D37" s="436">
        <v>77</v>
      </c>
      <c r="E37" s="436">
        <v>0</v>
      </c>
      <c r="F37" s="436">
        <v>0</v>
      </c>
      <c r="G37" s="436">
        <v>0</v>
      </c>
      <c r="H37" s="436">
        <v>4</v>
      </c>
      <c r="I37" s="436">
        <v>1</v>
      </c>
      <c r="J37" s="436">
        <v>0</v>
      </c>
      <c r="K37" s="436">
        <v>0</v>
      </c>
      <c r="L37" s="436">
        <v>1022</v>
      </c>
      <c r="M37" s="851" t="s">
        <v>351</v>
      </c>
      <c r="N37" s="852"/>
    </row>
    <row r="38" spans="1:14" ht="33.75">
      <c r="A38" s="383" t="s">
        <v>40</v>
      </c>
      <c r="B38" s="384" t="s">
        <v>352</v>
      </c>
      <c r="C38" s="465">
        <f t="shared" si="0"/>
        <v>61656</v>
      </c>
      <c r="D38" s="434">
        <v>10887</v>
      </c>
      <c r="E38" s="434">
        <v>55</v>
      </c>
      <c r="F38" s="434">
        <v>4607</v>
      </c>
      <c r="G38" s="434">
        <v>2509</v>
      </c>
      <c r="H38" s="434">
        <v>5074</v>
      </c>
      <c r="I38" s="434">
        <v>2320</v>
      </c>
      <c r="J38" s="434">
        <v>3074</v>
      </c>
      <c r="K38" s="434">
        <v>3462</v>
      </c>
      <c r="L38" s="434">
        <v>29668</v>
      </c>
      <c r="M38" s="849" t="s">
        <v>353</v>
      </c>
      <c r="N38" s="850"/>
    </row>
    <row r="39" spans="1:14">
      <c r="A39" s="387" t="s">
        <v>579</v>
      </c>
      <c r="B39" s="388" t="s">
        <v>354</v>
      </c>
      <c r="C39" s="504">
        <f t="shared" si="0"/>
        <v>61656</v>
      </c>
      <c r="D39" s="436">
        <v>10887</v>
      </c>
      <c r="E39" s="436">
        <v>55</v>
      </c>
      <c r="F39" s="436">
        <v>4607</v>
      </c>
      <c r="G39" s="436">
        <v>2509</v>
      </c>
      <c r="H39" s="436">
        <v>5074</v>
      </c>
      <c r="I39" s="436">
        <v>2320</v>
      </c>
      <c r="J39" s="436">
        <v>3074</v>
      </c>
      <c r="K39" s="436">
        <v>3462</v>
      </c>
      <c r="L39" s="436">
        <v>29668</v>
      </c>
      <c r="M39" s="851" t="s">
        <v>355</v>
      </c>
      <c r="N39" s="852"/>
    </row>
    <row r="40" spans="1:14">
      <c r="A40" s="383" t="s">
        <v>41</v>
      </c>
      <c r="B40" s="384" t="s">
        <v>356</v>
      </c>
      <c r="C40" s="465">
        <f t="shared" si="0"/>
        <v>12533</v>
      </c>
      <c r="D40" s="434">
        <v>1208</v>
      </c>
      <c r="E40" s="434">
        <v>210</v>
      </c>
      <c r="F40" s="434">
        <v>0</v>
      </c>
      <c r="G40" s="434">
        <v>7022</v>
      </c>
      <c r="H40" s="434">
        <v>1763</v>
      </c>
      <c r="I40" s="434">
        <v>782</v>
      </c>
      <c r="J40" s="434">
        <v>597</v>
      </c>
      <c r="K40" s="434">
        <v>346</v>
      </c>
      <c r="L40" s="434">
        <v>605</v>
      </c>
      <c r="M40" s="849" t="s">
        <v>357</v>
      </c>
      <c r="N40" s="850"/>
    </row>
    <row r="41" spans="1:14" ht="22.5">
      <c r="A41" s="387" t="s">
        <v>580</v>
      </c>
      <c r="B41" s="388" t="s">
        <v>358</v>
      </c>
      <c r="C41" s="504">
        <f t="shared" si="0"/>
        <v>10056</v>
      </c>
      <c r="D41" s="436">
        <v>832</v>
      </c>
      <c r="E41" s="436">
        <v>196</v>
      </c>
      <c r="F41" s="436">
        <v>0</v>
      </c>
      <c r="G41" s="436">
        <v>6852</v>
      </c>
      <c r="H41" s="436">
        <v>1363</v>
      </c>
      <c r="I41" s="436">
        <v>397</v>
      </c>
      <c r="J41" s="436">
        <v>0</v>
      </c>
      <c r="K41" s="436">
        <v>0</v>
      </c>
      <c r="L41" s="436">
        <v>416</v>
      </c>
      <c r="M41" s="851" t="s">
        <v>359</v>
      </c>
      <c r="N41" s="852"/>
    </row>
    <row r="42" spans="1:14">
      <c r="A42" s="391" t="s">
        <v>581</v>
      </c>
      <c r="B42" s="392" t="s">
        <v>360</v>
      </c>
      <c r="C42" s="465">
        <f t="shared" si="0"/>
        <v>2477</v>
      </c>
      <c r="D42" s="434">
        <v>376</v>
      </c>
      <c r="E42" s="434">
        <v>14</v>
      </c>
      <c r="F42" s="434">
        <v>0</v>
      </c>
      <c r="G42" s="434">
        <v>170</v>
      </c>
      <c r="H42" s="434">
        <v>400</v>
      </c>
      <c r="I42" s="434">
        <v>385</v>
      </c>
      <c r="J42" s="434">
        <v>597</v>
      </c>
      <c r="K42" s="434">
        <v>346</v>
      </c>
      <c r="L42" s="434">
        <v>189</v>
      </c>
      <c r="M42" s="845" t="s">
        <v>361</v>
      </c>
      <c r="N42" s="846"/>
    </row>
    <row r="43" spans="1:14">
      <c r="A43" s="393" t="s">
        <v>42</v>
      </c>
      <c r="B43" s="394" t="s">
        <v>362</v>
      </c>
      <c r="C43" s="504">
        <f t="shared" si="0"/>
        <v>65204</v>
      </c>
      <c r="D43" s="436">
        <v>23997</v>
      </c>
      <c r="E43" s="436">
        <v>82</v>
      </c>
      <c r="F43" s="436">
        <v>3150</v>
      </c>
      <c r="G43" s="436">
        <v>2544</v>
      </c>
      <c r="H43" s="436">
        <v>6960</v>
      </c>
      <c r="I43" s="436">
        <v>6202</v>
      </c>
      <c r="J43" s="436">
        <v>1126</v>
      </c>
      <c r="K43" s="436">
        <v>1599</v>
      </c>
      <c r="L43" s="436">
        <v>19544</v>
      </c>
      <c r="M43" s="843" t="s">
        <v>365</v>
      </c>
      <c r="N43" s="844"/>
    </row>
    <row r="44" spans="1:14">
      <c r="A44" s="419" t="s">
        <v>582</v>
      </c>
      <c r="B44" s="420" t="s">
        <v>366</v>
      </c>
      <c r="C44" s="465">
        <f t="shared" si="0"/>
        <v>64356</v>
      </c>
      <c r="D44" s="422">
        <v>23956</v>
      </c>
      <c r="E44" s="422">
        <v>82</v>
      </c>
      <c r="F44" s="422">
        <v>3150</v>
      </c>
      <c r="G44" s="422">
        <v>2405</v>
      </c>
      <c r="H44" s="422">
        <v>6941</v>
      </c>
      <c r="I44" s="422">
        <v>6191</v>
      </c>
      <c r="J44" s="422">
        <v>1126</v>
      </c>
      <c r="K44" s="422">
        <v>1599</v>
      </c>
      <c r="L44" s="422">
        <v>18906</v>
      </c>
      <c r="M44" s="871" t="s">
        <v>368</v>
      </c>
      <c r="N44" s="872"/>
    </row>
    <row r="45" spans="1:14">
      <c r="A45" s="415" t="s">
        <v>583</v>
      </c>
      <c r="B45" s="416" t="s">
        <v>369</v>
      </c>
      <c r="C45" s="504">
        <f t="shared" si="0"/>
        <v>848</v>
      </c>
      <c r="D45" s="418">
        <v>41</v>
      </c>
      <c r="E45" s="418">
        <v>0</v>
      </c>
      <c r="F45" s="418">
        <v>0</v>
      </c>
      <c r="G45" s="418">
        <v>139</v>
      </c>
      <c r="H45" s="418">
        <v>19</v>
      </c>
      <c r="I45" s="418">
        <v>11</v>
      </c>
      <c r="J45" s="418">
        <v>0</v>
      </c>
      <c r="K45" s="418">
        <v>0</v>
      </c>
      <c r="L45" s="418">
        <v>638</v>
      </c>
      <c r="M45" s="873" t="s">
        <v>370</v>
      </c>
      <c r="N45" s="874"/>
    </row>
    <row r="46" spans="1:14" ht="15" customHeight="1">
      <c r="A46" s="383" t="s">
        <v>584</v>
      </c>
      <c r="B46" s="384" t="s">
        <v>371</v>
      </c>
      <c r="C46" s="465">
        <f t="shared" si="0"/>
        <v>294537</v>
      </c>
      <c r="D46" s="434">
        <v>39291</v>
      </c>
      <c r="E46" s="434">
        <v>0</v>
      </c>
      <c r="F46" s="434">
        <v>232103</v>
      </c>
      <c r="G46" s="434">
        <v>43</v>
      </c>
      <c r="H46" s="434">
        <v>16545</v>
      </c>
      <c r="I46" s="434">
        <v>5411</v>
      </c>
      <c r="J46" s="434">
        <v>915</v>
      </c>
      <c r="K46" s="434">
        <v>229</v>
      </c>
      <c r="L46" s="434">
        <v>0</v>
      </c>
      <c r="M46" s="849" t="s">
        <v>372</v>
      </c>
      <c r="N46" s="850"/>
    </row>
    <row r="47" spans="1:14">
      <c r="A47" s="393" t="s">
        <v>389</v>
      </c>
      <c r="B47" s="394" t="s">
        <v>373</v>
      </c>
      <c r="C47" s="504">
        <f t="shared" si="0"/>
        <v>751925</v>
      </c>
      <c r="D47" s="436">
        <v>281792</v>
      </c>
      <c r="E47" s="436">
        <v>119</v>
      </c>
      <c r="F47" s="436">
        <v>158150</v>
      </c>
      <c r="G47" s="436">
        <v>11046</v>
      </c>
      <c r="H47" s="436">
        <v>189259</v>
      </c>
      <c r="I47" s="436">
        <v>48239</v>
      </c>
      <c r="J47" s="436">
        <v>10826</v>
      </c>
      <c r="K47" s="436">
        <v>17601</v>
      </c>
      <c r="L47" s="436">
        <v>34893</v>
      </c>
      <c r="M47" s="843" t="s">
        <v>375</v>
      </c>
      <c r="N47" s="844"/>
    </row>
    <row r="48" spans="1:14" ht="22.5" customHeight="1">
      <c r="A48" s="383" t="s">
        <v>585</v>
      </c>
      <c r="B48" s="384" t="s">
        <v>376</v>
      </c>
      <c r="C48" s="465">
        <f t="shared" si="0"/>
        <v>3160</v>
      </c>
      <c r="D48" s="434">
        <v>438</v>
      </c>
      <c r="E48" s="434">
        <v>0</v>
      </c>
      <c r="F48" s="434">
        <v>0</v>
      </c>
      <c r="G48" s="434">
        <v>0</v>
      </c>
      <c r="H48" s="434">
        <v>450</v>
      </c>
      <c r="I48" s="434">
        <v>1796</v>
      </c>
      <c r="J48" s="434">
        <v>338</v>
      </c>
      <c r="K48" s="434">
        <v>0</v>
      </c>
      <c r="L48" s="434">
        <v>138</v>
      </c>
      <c r="M48" s="849" t="s">
        <v>377</v>
      </c>
      <c r="N48" s="850"/>
    </row>
    <row r="49" spans="1:14" ht="22.5" customHeight="1">
      <c r="A49" s="387" t="s">
        <v>586</v>
      </c>
      <c r="B49" s="388" t="s">
        <v>378</v>
      </c>
      <c r="C49" s="504">
        <f t="shared" si="0"/>
        <v>3160</v>
      </c>
      <c r="D49" s="436">
        <v>438</v>
      </c>
      <c r="E49" s="436">
        <v>0</v>
      </c>
      <c r="F49" s="436">
        <v>0</v>
      </c>
      <c r="G49" s="436">
        <v>0</v>
      </c>
      <c r="H49" s="436">
        <v>450</v>
      </c>
      <c r="I49" s="436">
        <v>1796</v>
      </c>
      <c r="J49" s="436">
        <v>338</v>
      </c>
      <c r="K49" s="436">
        <v>0</v>
      </c>
      <c r="L49" s="436">
        <v>138</v>
      </c>
      <c r="M49" s="851" t="s">
        <v>379</v>
      </c>
      <c r="N49" s="852"/>
    </row>
    <row r="50" spans="1:14" ht="15" customHeight="1">
      <c r="A50" s="383" t="s">
        <v>325</v>
      </c>
      <c r="B50" s="384" t="s">
        <v>380</v>
      </c>
      <c r="C50" s="465">
        <f t="shared" si="0"/>
        <v>90771</v>
      </c>
      <c r="D50" s="434">
        <v>26357</v>
      </c>
      <c r="E50" s="434">
        <v>242</v>
      </c>
      <c r="F50" s="434">
        <v>1015</v>
      </c>
      <c r="G50" s="434">
        <v>14582</v>
      </c>
      <c r="H50" s="434">
        <v>16507</v>
      </c>
      <c r="I50" s="434">
        <v>3622</v>
      </c>
      <c r="J50" s="434">
        <v>3039</v>
      </c>
      <c r="K50" s="434">
        <v>1164</v>
      </c>
      <c r="L50" s="434">
        <v>24243</v>
      </c>
      <c r="M50" s="849" t="s">
        <v>381</v>
      </c>
      <c r="N50" s="850"/>
    </row>
    <row r="51" spans="1:14" ht="22.5" customHeight="1">
      <c r="A51" s="387" t="s">
        <v>587</v>
      </c>
      <c r="B51" s="388" t="s">
        <v>382</v>
      </c>
      <c r="C51" s="504">
        <f t="shared" si="0"/>
        <v>1211</v>
      </c>
      <c r="D51" s="436">
        <v>360</v>
      </c>
      <c r="E51" s="436">
        <v>0</v>
      </c>
      <c r="F51" s="436">
        <v>31</v>
      </c>
      <c r="G51" s="436">
        <v>28</v>
      </c>
      <c r="H51" s="436">
        <v>0</v>
      </c>
      <c r="I51" s="436">
        <v>62</v>
      </c>
      <c r="J51" s="436">
        <v>19</v>
      </c>
      <c r="K51" s="436">
        <v>0</v>
      </c>
      <c r="L51" s="436">
        <v>711</v>
      </c>
      <c r="M51" s="851" t="s">
        <v>383</v>
      </c>
      <c r="N51" s="852"/>
    </row>
    <row r="52" spans="1:14">
      <c r="A52" s="391" t="s">
        <v>588</v>
      </c>
      <c r="B52" s="392" t="s">
        <v>384</v>
      </c>
      <c r="C52" s="465">
        <f t="shared" si="0"/>
        <v>89560</v>
      </c>
      <c r="D52" s="434">
        <v>25997</v>
      </c>
      <c r="E52" s="434">
        <v>242</v>
      </c>
      <c r="F52" s="434">
        <v>984</v>
      </c>
      <c r="G52" s="434">
        <v>14554</v>
      </c>
      <c r="H52" s="434">
        <v>16507</v>
      </c>
      <c r="I52" s="434">
        <v>3560</v>
      </c>
      <c r="J52" s="434">
        <v>3020</v>
      </c>
      <c r="K52" s="434">
        <v>1164</v>
      </c>
      <c r="L52" s="434">
        <v>23532</v>
      </c>
      <c r="M52" s="845" t="s">
        <v>385</v>
      </c>
      <c r="N52" s="846"/>
    </row>
    <row r="53" spans="1:14">
      <c r="A53" s="393" t="s">
        <v>412</v>
      </c>
      <c r="B53" s="394" t="s">
        <v>386</v>
      </c>
      <c r="C53" s="504">
        <f t="shared" si="0"/>
        <v>536105</v>
      </c>
      <c r="D53" s="436">
        <v>182161</v>
      </c>
      <c r="E53" s="436">
        <v>329</v>
      </c>
      <c r="F53" s="436">
        <v>30289</v>
      </c>
      <c r="G53" s="436">
        <v>50516</v>
      </c>
      <c r="H53" s="436">
        <v>102675</v>
      </c>
      <c r="I53" s="436">
        <v>10498</v>
      </c>
      <c r="J53" s="436">
        <v>39197</v>
      </c>
      <c r="K53" s="436">
        <v>43106</v>
      </c>
      <c r="L53" s="436">
        <v>77334</v>
      </c>
      <c r="M53" s="843" t="s">
        <v>387</v>
      </c>
      <c r="N53" s="844"/>
    </row>
    <row r="54" spans="1:14">
      <c r="A54" s="391" t="s">
        <v>589</v>
      </c>
      <c r="B54" s="392" t="s">
        <v>388</v>
      </c>
      <c r="C54" s="465">
        <f t="shared" si="0"/>
        <v>21956</v>
      </c>
      <c r="D54" s="434">
        <v>2783</v>
      </c>
      <c r="E54" s="434">
        <v>200</v>
      </c>
      <c r="F54" s="434">
        <v>2919</v>
      </c>
      <c r="G54" s="434">
        <v>365</v>
      </c>
      <c r="H54" s="434">
        <v>3464</v>
      </c>
      <c r="I54" s="434">
        <v>966</v>
      </c>
      <c r="J54" s="434">
        <v>288</v>
      </c>
      <c r="K54" s="434">
        <v>0</v>
      </c>
      <c r="L54" s="434">
        <v>10971</v>
      </c>
      <c r="M54" s="845" t="s">
        <v>390</v>
      </c>
      <c r="N54" s="846"/>
    </row>
    <row r="55" spans="1:14" ht="15" customHeight="1">
      <c r="A55" s="387" t="s">
        <v>590</v>
      </c>
      <c r="B55" s="388" t="s">
        <v>391</v>
      </c>
      <c r="C55" s="504">
        <f t="shared" si="0"/>
        <v>178125</v>
      </c>
      <c r="D55" s="436">
        <v>87848</v>
      </c>
      <c r="E55" s="436">
        <v>0</v>
      </c>
      <c r="F55" s="436">
        <v>26262</v>
      </c>
      <c r="G55" s="436">
        <v>20357</v>
      </c>
      <c r="H55" s="436">
        <v>20004</v>
      </c>
      <c r="I55" s="436">
        <v>170</v>
      </c>
      <c r="J55" s="436">
        <v>782</v>
      </c>
      <c r="K55" s="436">
        <v>3751</v>
      </c>
      <c r="L55" s="436">
        <v>18951</v>
      </c>
      <c r="M55" s="851" t="s">
        <v>392</v>
      </c>
      <c r="N55" s="852"/>
    </row>
    <row r="56" spans="1:14" ht="15" customHeight="1">
      <c r="A56" s="391" t="s">
        <v>591</v>
      </c>
      <c r="B56" s="392" t="s">
        <v>393</v>
      </c>
      <c r="C56" s="465">
        <f t="shared" si="0"/>
        <v>311008</v>
      </c>
      <c r="D56" s="434">
        <v>84759</v>
      </c>
      <c r="E56" s="434">
        <v>129</v>
      </c>
      <c r="F56" s="434">
        <v>29</v>
      </c>
      <c r="G56" s="434">
        <v>27570</v>
      </c>
      <c r="H56" s="434">
        <v>76085</v>
      </c>
      <c r="I56" s="434">
        <v>7541</v>
      </c>
      <c r="J56" s="434">
        <v>37854</v>
      </c>
      <c r="K56" s="434">
        <v>38858</v>
      </c>
      <c r="L56" s="434">
        <v>38183</v>
      </c>
      <c r="M56" s="845" t="s">
        <v>394</v>
      </c>
      <c r="N56" s="846"/>
    </row>
    <row r="57" spans="1:14">
      <c r="A57" s="387" t="s">
        <v>592</v>
      </c>
      <c r="B57" s="388" t="s">
        <v>395</v>
      </c>
      <c r="C57" s="504">
        <f t="shared" si="0"/>
        <v>14815</v>
      </c>
      <c r="D57" s="436">
        <v>3397</v>
      </c>
      <c r="E57" s="436">
        <v>0</v>
      </c>
      <c r="F57" s="436">
        <v>811</v>
      </c>
      <c r="G57" s="436">
        <v>591</v>
      </c>
      <c r="H57" s="436">
        <v>1850</v>
      </c>
      <c r="I57" s="436">
        <v>1803</v>
      </c>
      <c r="J57" s="436">
        <v>206</v>
      </c>
      <c r="K57" s="436">
        <v>216</v>
      </c>
      <c r="L57" s="436">
        <v>5941</v>
      </c>
      <c r="M57" s="851" t="s">
        <v>396</v>
      </c>
      <c r="N57" s="852"/>
    </row>
    <row r="58" spans="1:14">
      <c r="A58" s="391" t="s">
        <v>593</v>
      </c>
      <c r="B58" s="392" t="s">
        <v>397</v>
      </c>
      <c r="C58" s="465">
        <f t="shared" si="0"/>
        <v>10201</v>
      </c>
      <c r="D58" s="434">
        <v>3374</v>
      </c>
      <c r="E58" s="434">
        <v>0</v>
      </c>
      <c r="F58" s="434">
        <v>268</v>
      </c>
      <c r="G58" s="434">
        <v>1633</v>
      </c>
      <c r="H58" s="434">
        <v>1272</v>
      </c>
      <c r="I58" s="434">
        <v>18</v>
      </c>
      <c r="J58" s="434">
        <v>67</v>
      </c>
      <c r="K58" s="434">
        <v>281</v>
      </c>
      <c r="L58" s="434">
        <v>3288</v>
      </c>
      <c r="M58" s="845" t="s">
        <v>398</v>
      </c>
      <c r="N58" s="846"/>
    </row>
    <row r="59" spans="1:14">
      <c r="A59" s="393" t="s">
        <v>364</v>
      </c>
      <c r="B59" s="394" t="s">
        <v>399</v>
      </c>
      <c r="C59" s="504">
        <f t="shared" si="0"/>
        <v>590159</v>
      </c>
      <c r="D59" s="436">
        <v>153629</v>
      </c>
      <c r="E59" s="436">
        <v>0</v>
      </c>
      <c r="F59" s="436">
        <v>234437</v>
      </c>
      <c r="G59" s="436">
        <v>4501</v>
      </c>
      <c r="H59" s="436">
        <v>110512</v>
      </c>
      <c r="I59" s="436">
        <v>3352</v>
      </c>
      <c r="J59" s="436">
        <v>8058</v>
      </c>
      <c r="K59" s="436">
        <v>32705</v>
      </c>
      <c r="L59" s="436">
        <v>42965</v>
      </c>
      <c r="M59" s="843" t="s">
        <v>400</v>
      </c>
      <c r="N59" s="844"/>
    </row>
    <row r="60" spans="1:14" ht="22.5" customHeight="1">
      <c r="A60" s="393" t="s">
        <v>322</v>
      </c>
      <c r="B60" s="394" t="s">
        <v>401</v>
      </c>
      <c r="C60" s="504">
        <f t="shared" si="0"/>
        <v>310250</v>
      </c>
      <c r="D60" s="436">
        <v>64532</v>
      </c>
      <c r="E60" s="436">
        <v>1691</v>
      </c>
      <c r="F60" s="436">
        <v>21085</v>
      </c>
      <c r="G60" s="436">
        <v>16591</v>
      </c>
      <c r="H60" s="436">
        <v>31596</v>
      </c>
      <c r="I60" s="436">
        <v>10335</v>
      </c>
      <c r="J60" s="436">
        <v>21388</v>
      </c>
      <c r="K60" s="436">
        <v>25305</v>
      </c>
      <c r="L60" s="436">
        <v>117727</v>
      </c>
      <c r="M60" s="843" t="s">
        <v>402</v>
      </c>
      <c r="N60" s="844"/>
    </row>
    <row r="61" spans="1:14">
      <c r="A61" s="391" t="s">
        <v>594</v>
      </c>
      <c r="B61" s="392" t="s">
        <v>403</v>
      </c>
      <c r="C61" s="465">
        <f t="shared" si="0"/>
        <v>288837</v>
      </c>
      <c r="D61" s="434">
        <v>58274</v>
      </c>
      <c r="E61" s="434">
        <v>1691</v>
      </c>
      <c r="F61" s="434">
        <v>18079</v>
      </c>
      <c r="G61" s="434">
        <v>14212</v>
      </c>
      <c r="H61" s="434">
        <v>30393</v>
      </c>
      <c r="I61" s="434">
        <v>10290</v>
      </c>
      <c r="J61" s="434">
        <v>20835</v>
      </c>
      <c r="K61" s="434">
        <v>24280</v>
      </c>
      <c r="L61" s="434">
        <v>110783</v>
      </c>
      <c r="M61" s="845" t="s">
        <v>404</v>
      </c>
      <c r="N61" s="846"/>
    </row>
    <row r="62" spans="1:14" ht="22.5">
      <c r="A62" s="387" t="s">
        <v>595</v>
      </c>
      <c r="B62" s="388" t="s">
        <v>405</v>
      </c>
      <c r="C62" s="504">
        <f t="shared" si="0"/>
        <v>6151</v>
      </c>
      <c r="D62" s="436">
        <v>2957</v>
      </c>
      <c r="E62" s="436">
        <v>0</v>
      </c>
      <c r="F62" s="436">
        <v>3006</v>
      </c>
      <c r="G62" s="436">
        <v>69</v>
      </c>
      <c r="H62" s="436">
        <v>45</v>
      </c>
      <c r="I62" s="436">
        <v>45</v>
      </c>
      <c r="J62" s="436">
        <v>11</v>
      </c>
      <c r="K62" s="436">
        <v>0</v>
      </c>
      <c r="L62" s="436">
        <v>18</v>
      </c>
      <c r="M62" s="851" t="s">
        <v>406</v>
      </c>
      <c r="N62" s="852"/>
    </row>
    <row r="63" spans="1:14">
      <c r="A63" s="391" t="s">
        <v>597</v>
      </c>
      <c r="B63" s="392" t="s">
        <v>407</v>
      </c>
      <c r="C63" s="465">
        <f t="shared" si="0"/>
        <v>6999</v>
      </c>
      <c r="D63" s="434">
        <v>2974</v>
      </c>
      <c r="E63" s="434">
        <v>0</v>
      </c>
      <c r="F63" s="434">
        <v>0</v>
      </c>
      <c r="G63" s="434">
        <v>266</v>
      </c>
      <c r="H63" s="434">
        <v>674</v>
      </c>
      <c r="I63" s="434">
        <v>0</v>
      </c>
      <c r="J63" s="434">
        <v>511</v>
      </c>
      <c r="K63" s="434">
        <v>0</v>
      </c>
      <c r="L63" s="434">
        <v>2574</v>
      </c>
      <c r="M63" s="845" t="s">
        <v>408</v>
      </c>
      <c r="N63" s="846"/>
    </row>
    <row r="64" spans="1:14">
      <c r="A64" s="387" t="s">
        <v>598</v>
      </c>
      <c r="B64" s="388" t="s">
        <v>409</v>
      </c>
      <c r="C64" s="504">
        <f t="shared" si="0"/>
        <v>8263</v>
      </c>
      <c r="D64" s="436">
        <v>327</v>
      </c>
      <c r="E64" s="436">
        <v>0</v>
      </c>
      <c r="F64" s="436">
        <v>0</v>
      </c>
      <c r="G64" s="436">
        <v>2044</v>
      </c>
      <c r="H64" s="436">
        <v>484</v>
      </c>
      <c r="I64" s="436">
        <v>0</v>
      </c>
      <c r="J64" s="436">
        <v>31</v>
      </c>
      <c r="K64" s="436">
        <v>1025</v>
      </c>
      <c r="L64" s="436">
        <v>4352</v>
      </c>
      <c r="M64" s="851" t="s">
        <v>410</v>
      </c>
      <c r="N64" s="852"/>
    </row>
    <row r="65" spans="1:14">
      <c r="A65" s="383" t="s">
        <v>289</v>
      </c>
      <c r="B65" s="384" t="s">
        <v>411</v>
      </c>
      <c r="C65" s="465">
        <f t="shared" si="0"/>
        <v>19932</v>
      </c>
      <c r="D65" s="434">
        <v>4386</v>
      </c>
      <c r="E65" s="434">
        <v>0</v>
      </c>
      <c r="F65" s="434">
        <v>1269</v>
      </c>
      <c r="G65" s="434">
        <v>452</v>
      </c>
      <c r="H65" s="434">
        <v>1557</v>
      </c>
      <c r="I65" s="434">
        <v>726</v>
      </c>
      <c r="J65" s="434">
        <v>1549</v>
      </c>
      <c r="K65" s="434">
        <v>18</v>
      </c>
      <c r="L65" s="434">
        <v>9975</v>
      </c>
      <c r="M65" s="849" t="s">
        <v>413</v>
      </c>
      <c r="N65" s="850"/>
    </row>
    <row r="66" spans="1:14" ht="22.5">
      <c r="A66" s="387" t="s">
        <v>599</v>
      </c>
      <c r="B66" s="388" t="s">
        <v>600</v>
      </c>
      <c r="C66" s="504">
        <f t="shared" si="0"/>
        <v>5499</v>
      </c>
      <c r="D66" s="436">
        <v>1114</v>
      </c>
      <c r="E66" s="436">
        <v>0</v>
      </c>
      <c r="F66" s="436">
        <v>1269</v>
      </c>
      <c r="G66" s="436">
        <v>244</v>
      </c>
      <c r="H66" s="436">
        <v>433</v>
      </c>
      <c r="I66" s="436">
        <v>547</v>
      </c>
      <c r="J66" s="436">
        <v>562</v>
      </c>
      <c r="K66" s="436">
        <v>0</v>
      </c>
      <c r="L66" s="436">
        <v>1330</v>
      </c>
      <c r="M66" s="851" t="s">
        <v>414</v>
      </c>
      <c r="N66" s="852"/>
    </row>
    <row r="67" spans="1:14" ht="22.5">
      <c r="A67" s="391" t="s">
        <v>601</v>
      </c>
      <c r="B67" s="392" t="s">
        <v>415</v>
      </c>
      <c r="C67" s="465">
        <f t="shared" si="0"/>
        <v>4041</v>
      </c>
      <c r="D67" s="434">
        <v>1795</v>
      </c>
      <c r="E67" s="434">
        <v>0</v>
      </c>
      <c r="F67" s="434">
        <v>0</v>
      </c>
      <c r="G67" s="434">
        <v>0</v>
      </c>
      <c r="H67" s="434">
        <v>890</v>
      </c>
      <c r="I67" s="434">
        <v>0</v>
      </c>
      <c r="J67" s="434">
        <v>726</v>
      </c>
      <c r="K67" s="434">
        <v>0</v>
      </c>
      <c r="L67" s="434">
        <v>630</v>
      </c>
      <c r="M67" s="845" t="s">
        <v>416</v>
      </c>
      <c r="N67" s="846"/>
    </row>
    <row r="68" spans="1:14">
      <c r="A68" s="387" t="s">
        <v>602</v>
      </c>
      <c r="B68" s="388" t="s">
        <v>417</v>
      </c>
      <c r="C68" s="504">
        <f t="shared" si="0"/>
        <v>615</v>
      </c>
      <c r="D68" s="436">
        <v>214</v>
      </c>
      <c r="E68" s="436">
        <v>0</v>
      </c>
      <c r="F68" s="436">
        <v>0</v>
      </c>
      <c r="G68" s="436">
        <v>56</v>
      </c>
      <c r="H68" s="436">
        <v>37</v>
      </c>
      <c r="I68" s="436">
        <v>83</v>
      </c>
      <c r="J68" s="436">
        <v>153</v>
      </c>
      <c r="K68" s="436">
        <v>0</v>
      </c>
      <c r="L68" s="436">
        <v>72</v>
      </c>
      <c r="M68" s="851" t="s">
        <v>418</v>
      </c>
      <c r="N68" s="852"/>
    </row>
    <row r="69" spans="1:14">
      <c r="A69" s="419" t="s">
        <v>603</v>
      </c>
      <c r="B69" s="420" t="s">
        <v>691</v>
      </c>
      <c r="C69" s="465">
        <f t="shared" si="0"/>
        <v>1057</v>
      </c>
      <c r="D69" s="422">
        <v>795</v>
      </c>
      <c r="E69" s="422">
        <v>0</v>
      </c>
      <c r="F69" s="422">
        <v>0</v>
      </c>
      <c r="G69" s="422">
        <v>0</v>
      </c>
      <c r="H69" s="422">
        <v>130</v>
      </c>
      <c r="I69" s="422">
        <v>0</v>
      </c>
      <c r="J69" s="422">
        <v>0</v>
      </c>
      <c r="K69" s="422">
        <v>0</v>
      </c>
      <c r="L69" s="422">
        <v>132</v>
      </c>
      <c r="M69" s="871" t="s">
        <v>729</v>
      </c>
      <c r="N69" s="872"/>
    </row>
    <row r="70" spans="1:14">
      <c r="A70" s="415" t="s">
        <v>604</v>
      </c>
      <c r="B70" s="416" t="s">
        <v>419</v>
      </c>
      <c r="C70" s="504">
        <f t="shared" si="0"/>
        <v>8720</v>
      </c>
      <c r="D70" s="418">
        <v>468</v>
      </c>
      <c r="E70" s="418">
        <v>0</v>
      </c>
      <c r="F70" s="418">
        <v>0</v>
      </c>
      <c r="G70" s="418">
        <v>152</v>
      </c>
      <c r="H70" s="418">
        <v>67</v>
      </c>
      <c r="I70" s="418">
        <v>96</v>
      </c>
      <c r="J70" s="418">
        <v>108</v>
      </c>
      <c r="K70" s="418">
        <v>18</v>
      </c>
      <c r="L70" s="418">
        <v>7811</v>
      </c>
      <c r="M70" s="873" t="s">
        <v>420</v>
      </c>
      <c r="N70" s="874"/>
    </row>
    <row r="71" spans="1:14">
      <c r="A71" s="383" t="s">
        <v>448</v>
      </c>
      <c r="B71" s="384" t="s">
        <v>421</v>
      </c>
      <c r="C71" s="465">
        <f t="shared" si="0"/>
        <v>6277</v>
      </c>
      <c r="D71" s="434">
        <v>0</v>
      </c>
      <c r="E71" s="434">
        <v>0</v>
      </c>
      <c r="F71" s="434">
        <v>0</v>
      </c>
      <c r="G71" s="434">
        <v>0</v>
      </c>
      <c r="H71" s="434">
        <v>337</v>
      </c>
      <c r="I71" s="434">
        <v>0</v>
      </c>
      <c r="J71" s="434">
        <v>0</v>
      </c>
      <c r="K71" s="434">
        <v>0</v>
      </c>
      <c r="L71" s="434">
        <v>5940</v>
      </c>
      <c r="M71" s="849" t="s">
        <v>422</v>
      </c>
      <c r="N71" s="850"/>
    </row>
    <row r="72" spans="1:14" ht="45">
      <c r="A72" s="387" t="s">
        <v>605</v>
      </c>
      <c r="B72" s="388" t="s">
        <v>423</v>
      </c>
      <c r="C72" s="504">
        <f t="shared" si="0"/>
        <v>6277</v>
      </c>
      <c r="D72" s="436">
        <v>0</v>
      </c>
      <c r="E72" s="436">
        <v>0</v>
      </c>
      <c r="F72" s="436">
        <v>0</v>
      </c>
      <c r="G72" s="436">
        <v>0</v>
      </c>
      <c r="H72" s="436">
        <v>337</v>
      </c>
      <c r="I72" s="436">
        <v>0</v>
      </c>
      <c r="J72" s="436">
        <v>0</v>
      </c>
      <c r="K72" s="436">
        <v>0</v>
      </c>
      <c r="L72" s="436">
        <v>5940</v>
      </c>
      <c r="M72" s="851" t="s">
        <v>424</v>
      </c>
      <c r="N72" s="852"/>
    </row>
    <row r="73" spans="1:14" s="3" customFormat="1" ht="13.9" customHeight="1">
      <c r="A73" s="383" t="s">
        <v>606</v>
      </c>
      <c r="B73" s="384" t="s">
        <v>425</v>
      </c>
      <c r="C73" s="465">
        <f t="shared" si="0"/>
        <v>646</v>
      </c>
      <c r="D73" s="434">
        <v>43</v>
      </c>
      <c r="E73" s="434">
        <v>0</v>
      </c>
      <c r="F73" s="434">
        <v>0</v>
      </c>
      <c r="G73" s="434">
        <v>58</v>
      </c>
      <c r="H73" s="434">
        <v>242</v>
      </c>
      <c r="I73" s="434">
        <v>63</v>
      </c>
      <c r="J73" s="434">
        <v>0</v>
      </c>
      <c r="K73" s="434">
        <v>0</v>
      </c>
      <c r="L73" s="434">
        <v>240</v>
      </c>
      <c r="M73" s="849" t="s">
        <v>426</v>
      </c>
      <c r="N73" s="850"/>
    </row>
    <row r="74" spans="1:14" ht="22.5">
      <c r="A74" s="387" t="s">
        <v>608</v>
      </c>
      <c r="B74" s="388" t="s">
        <v>647</v>
      </c>
      <c r="C74" s="504">
        <f t="shared" ref="C74:C98" si="1">SUM(D74:L74)</f>
        <v>339</v>
      </c>
      <c r="D74" s="436">
        <v>20</v>
      </c>
      <c r="E74" s="436">
        <v>0</v>
      </c>
      <c r="F74" s="436">
        <v>0</v>
      </c>
      <c r="G74" s="436">
        <v>58</v>
      </c>
      <c r="H74" s="436">
        <v>242</v>
      </c>
      <c r="I74" s="436">
        <v>19</v>
      </c>
      <c r="J74" s="436">
        <v>0</v>
      </c>
      <c r="K74" s="436">
        <v>0</v>
      </c>
      <c r="L74" s="436">
        <v>0</v>
      </c>
      <c r="M74" s="851" t="s">
        <v>428</v>
      </c>
      <c r="N74" s="852"/>
    </row>
    <row r="75" spans="1:14" ht="13.9" customHeight="1">
      <c r="A75" s="391" t="s">
        <v>558</v>
      </c>
      <c r="B75" s="392" t="s">
        <v>429</v>
      </c>
      <c r="C75" s="465">
        <f t="shared" si="1"/>
        <v>307</v>
      </c>
      <c r="D75" s="434">
        <v>23</v>
      </c>
      <c r="E75" s="434">
        <v>0</v>
      </c>
      <c r="F75" s="434">
        <v>0</v>
      </c>
      <c r="G75" s="434">
        <v>0</v>
      </c>
      <c r="H75" s="434">
        <v>0</v>
      </c>
      <c r="I75" s="434">
        <v>44</v>
      </c>
      <c r="J75" s="434">
        <v>0</v>
      </c>
      <c r="K75" s="434">
        <v>0</v>
      </c>
      <c r="L75" s="434">
        <v>240</v>
      </c>
      <c r="M75" s="845" t="s">
        <v>431</v>
      </c>
      <c r="N75" s="846"/>
    </row>
    <row r="76" spans="1:14" ht="13.9" customHeight="1">
      <c r="A76" s="393" t="s">
        <v>609</v>
      </c>
      <c r="B76" s="394" t="s">
        <v>432</v>
      </c>
      <c r="C76" s="504">
        <f t="shared" si="1"/>
        <v>431</v>
      </c>
      <c r="D76" s="436">
        <v>15</v>
      </c>
      <c r="E76" s="436">
        <v>0</v>
      </c>
      <c r="F76" s="436">
        <v>0</v>
      </c>
      <c r="G76" s="436">
        <v>32</v>
      </c>
      <c r="H76" s="436">
        <v>26</v>
      </c>
      <c r="I76" s="436">
        <v>0</v>
      </c>
      <c r="J76" s="436">
        <v>0</v>
      </c>
      <c r="K76" s="436">
        <v>115</v>
      </c>
      <c r="L76" s="436">
        <v>243</v>
      </c>
      <c r="M76" s="843" t="s">
        <v>433</v>
      </c>
      <c r="N76" s="844"/>
    </row>
    <row r="77" spans="1:14">
      <c r="A77" s="387" t="s">
        <v>610</v>
      </c>
      <c r="B77" s="388" t="s">
        <v>434</v>
      </c>
      <c r="C77" s="504">
        <f t="shared" si="1"/>
        <v>431</v>
      </c>
      <c r="D77" s="436">
        <v>15</v>
      </c>
      <c r="E77" s="436">
        <v>0</v>
      </c>
      <c r="F77" s="436">
        <v>0</v>
      </c>
      <c r="G77" s="436">
        <v>32</v>
      </c>
      <c r="H77" s="436">
        <v>26</v>
      </c>
      <c r="I77" s="436">
        <v>0</v>
      </c>
      <c r="J77" s="436">
        <v>0</v>
      </c>
      <c r="K77" s="436">
        <v>115</v>
      </c>
      <c r="L77" s="436">
        <v>243</v>
      </c>
      <c r="M77" s="851" t="s">
        <v>435</v>
      </c>
      <c r="N77" s="852"/>
    </row>
    <row r="78" spans="1:14">
      <c r="A78" s="383" t="s">
        <v>518</v>
      </c>
      <c r="B78" s="384" t="s">
        <v>436</v>
      </c>
      <c r="C78" s="465">
        <f t="shared" si="1"/>
        <v>125740</v>
      </c>
      <c r="D78" s="434">
        <v>6974</v>
      </c>
      <c r="E78" s="434">
        <v>0</v>
      </c>
      <c r="F78" s="434">
        <v>93482</v>
      </c>
      <c r="G78" s="434">
        <v>2228</v>
      </c>
      <c r="H78" s="434">
        <v>2525</v>
      </c>
      <c r="I78" s="434">
        <v>1784</v>
      </c>
      <c r="J78" s="434">
        <v>483</v>
      </c>
      <c r="K78" s="434">
        <v>11</v>
      </c>
      <c r="L78" s="434">
        <v>18253</v>
      </c>
      <c r="M78" s="849" t="s">
        <v>437</v>
      </c>
      <c r="N78" s="850"/>
    </row>
    <row r="79" spans="1:14">
      <c r="A79" s="387" t="s">
        <v>611</v>
      </c>
      <c r="B79" s="388" t="s">
        <v>436</v>
      </c>
      <c r="C79" s="504">
        <f t="shared" si="1"/>
        <v>125740</v>
      </c>
      <c r="D79" s="436">
        <v>6974</v>
      </c>
      <c r="E79" s="436">
        <v>0</v>
      </c>
      <c r="F79" s="436">
        <v>93482</v>
      </c>
      <c r="G79" s="436">
        <v>2228</v>
      </c>
      <c r="H79" s="436">
        <v>2525</v>
      </c>
      <c r="I79" s="436">
        <v>1784</v>
      </c>
      <c r="J79" s="436">
        <v>483</v>
      </c>
      <c r="K79" s="436">
        <v>11</v>
      </c>
      <c r="L79" s="436">
        <v>18253</v>
      </c>
      <c r="M79" s="851" t="s">
        <v>438</v>
      </c>
      <c r="N79" s="852"/>
    </row>
    <row r="80" spans="1:14">
      <c r="A80" s="383" t="s">
        <v>340</v>
      </c>
      <c r="B80" s="384" t="s">
        <v>439</v>
      </c>
      <c r="C80" s="465">
        <f t="shared" si="1"/>
        <v>1666</v>
      </c>
      <c r="D80" s="434">
        <v>98</v>
      </c>
      <c r="E80" s="434">
        <v>0</v>
      </c>
      <c r="F80" s="434">
        <v>0</v>
      </c>
      <c r="G80" s="434">
        <v>144</v>
      </c>
      <c r="H80" s="434">
        <v>277</v>
      </c>
      <c r="I80" s="434">
        <v>64</v>
      </c>
      <c r="J80" s="434">
        <v>0</v>
      </c>
      <c r="K80" s="434">
        <v>0</v>
      </c>
      <c r="L80" s="434">
        <v>1083</v>
      </c>
      <c r="M80" s="849" t="s">
        <v>440</v>
      </c>
      <c r="N80" s="850"/>
    </row>
    <row r="81" spans="1:14">
      <c r="A81" s="387" t="s">
        <v>612</v>
      </c>
      <c r="B81" s="388" t="s">
        <v>441</v>
      </c>
      <c r="C81" s="504">
        <f t="shared" si="1"/>
        <v>449</v>
      </c>
      <c r="D81" s="436">
        <v>46</v>
      </c>
      <c r="E81" s="436">
        <v>0</v>
      </c>
      <c r="F81" s="436">
        <v>0</v>
      </c>
      <c r="G81" s="436">
        <v>126</v>
      </c>
      <c r="H81" s="436">
        <v>277</v>
      </c>
      <c r="I81" s="436">
        <v>0</v>
      </c>
      <c r="J81" s="436">
        <v>0</v>
      </c>
      <c r="K81" s="436">
        <v>0</v>
      </c>
      <c r="L81" s="436">
        <v>0</v>
      </c>
      <c r="M81" s="851" t="s">
        <v>442</v>
      </c>
      <c r="N81" s="852"/>
    </row>
    <row r="82" spans="1:14">
      <c r="A82" s="391" t="s">
        <v>613</v>
      </c>
      <c r="B82" s="392" t="s">
        <v>443</v>
      </c>
      <c r="C82" s="465">
        <f t="shared" si="1"/>
        <v>1217</v>
      </c>
      <c r="D82" s="434">
        <v>52</v>
      </c>
      <c r="E82" s="434">
        <v>0</v>
      </c>
      <c r="F82" s="434">
        <v>0</v>
      </c>
      <c r="G82" s="434">
        <v>18</v>
      </c>
      <c r="H82" s="434">
        <v>0</v>
      </c>
      <c r="I82" s="434">
        <v>64</v>
      </c>
      <c r="J82" s="434">
        <v>0</v>
      </c>
      <c r="K82" s="434">
        <v>0</v>
      </c>
      <c r="L82" s="434">
        <v>1083</v>
      </c>
      <c r="M82" s="845" t="s">
        <v>444</v>
      </c>
      <c r="N82" s="846"/>
    </row>
    <row r="83" spans="1:14">
      <c r="A83" s="393" t="s">
        <v>374</v>
      </c>
      <c r="B83" s="394" t="s">
        <v>445</v>
      </c>
      <c r="C83" s="504">
        <f t="shared" si="1"/>
        <v>262596</v>
      </c>
      <c r="D83" s="436">
        <v>29140</v>
      </c>
      <c r="E83" s="436">
        <v>0</v>
      </c>
      <c r="F83" s="436">
        <v>151207</v>
      </c>
      <c r="G83" s="436">
        <v>16249</v>
      </c>
      <c r="H83" s="436">
        <v>187</v>
      </c>
      <c r="I83" s="436">
        <v>26264</v>
      </c>
      <c r="J83" s="436">
        <v>3464</v>
      </c>
      <c r="K83" s="436">
        <v>30150</v>
      </c>
      <c r="L83" s="436">
        <v>5935</v>
      </c>
      <c r="M83" s="843" t="s">
        <v>446</v>
      </c>
      <c r="N83" s="844"/>
    </row>
    <row r="84" spans="1:14">
      <c r="A84" s="391" t="s">
        <v>614</v>
      </c>
      <c r="B84" s="392" t="s">
        <v>447</v>
      </c>
      <c r="C84" s="465">
        <f t="shared" si="1"/>
        <v>1667</v>
      </c>
      <c r="D84" s="434">
        <v>0</v>
      </c>
      <c r="E84" s="434">
        <v>0</v>
      </c>
      <c r="F84" s="434">
        <v>0</v>
      </c>
      <c r="G84" s="434">
        <v>0</v>
      </c>
      <c r="H84" s="434">
        <v>0</v>
      </c>
      <c r="I84" s="434">
        <v>0</v>
      </c>
      <c r="J84" s="434">
        <v>0</v>
      </c>
      <c r="K84" s="434">
        <v>0</v>
      </c>
      <c r="L84" s="434">
        <v>1667</v>
      </c>
      <c r="M84" s="845" t="s">
        <v>449</v>
      </c>
      <c r="N84" s="846"/>
    </row>
    <row r="85" spans="1:14">
      <c r="A85" s="387" t="s">
        <v>728</v>
      </c>
      <c r="B85" s="388" t="s">
        <v>450</v>
      </c>
      <c r="C85" s="504">
        <f t="shared" si="1"/>
        <v>626</v>
      </c>
      <c r="D85" s="436">
        <v>0</v>
      </c>
      <c r="E85" s="436">
        <v>0</v>
      </c>
      <c r="F85" s="436">
        <v>0</v>
      </c>
      <c r="G85" s="436">
        <v>0</v>
      </c>
      <c r="H85" s="436">
        <v>0</v>
      </c>
      <c r="I85" s="436">
        <v>0</v>
      </c>
      <c r="J85" s="436">
        <v>0</v>
      </c>
      <c r="K85" s="436">
        <v>0</v>
      </c>
      <c r="L85" s="436">
        <v>626</v>
      </c>
      <c r="M85" s="851" t="s">
        <v>451</v>
      </c>
      <c r="N85" s="852"/>
    </row>
    <row r="86" spans="1:14">
      <c r="A86" s="391" t="s">
        <v>615</v>
      </c>
      <c r="B86" s="392" t="s">
        <v>452</v>
      </c>
      <c r="C86" s="465">
        <f t="shared" si="1"/>
        <v>260303</v>
      </c>
      <c r="D86" s="434">
        <v>29140</v>
      </c>
      <c r="E86" s="434">
        <v>0</v>
      </c>
      <c r="F86" s="434">
        <v>151207</v>
      </c>
      <c r="G86" s="434">
        <v>16249</v>
      </c>
      <c r="H86" s="434">
        <v>187</v>
      </c>
      <c r="I86" s="434">
        <v>26264</v>
      </c>
      <c r="J86" s="434">
        <v>3464</v>
      </c>
      <c r="K86" s="434">
        <v>30150</v>
      </c>
      <c r="L86" s="434">
        <v>3642</v>
      </c>
      <c r="M86" s="845" t="s">
        <v>453</v>
      </c>
      <c r="N86" s="846"/>
    </row>
    <row r="87" spans="1:14" ht="15.75">
      <c r="A87" s="409" t="s">
        <v>454</v>
      </c>
      <c r="B87" s="410" t="s">
        <v>455</v>
      </c>
      <c r="C87" s="504">
        <f t="shared" si="1"/>
        <v>705627</v>
      </c>
      <c r="D87" s="436">
        <v>144592</v>
      </c>
      <c r="E87" s="436">
        <v>817</v>
      </c>
      <c r="F87" s="436">
        <v>104073</v>
      </c>
      <c r="G87" s="436">
        <v>2357</v>
      </c>
      <c r="H87" s="436">
        <v>385822</v>
      </c>
      <c r="I87" s="436">
        <v>21267</v>
      </c>
      <c r="J87" s="436">
        <v>20540</v>
      </c>
      <c r="K87" s="436">
        <v>8068</v>
      </c>
      <c r="L87" s="436">
        <v>18091</v>
      </c>
      <c r="M87" s="867" t="s">
        <v>456</v>
      </c>
      <c r="N87" s="868"/>
    </row>
    <row r="88" spans="1:14">
      <c r="A88" s="383" t="s">
        <v>616</v>
      </c>
      <c r="B88" s="384" t="s">
        <v>455</v>
      </c>
      <c r="C88" s="465">
        <f t="shared" si="1"/>
        <v>705627</v>
      </c>
      <c r="D88" s="434">
        <v>144592</v>
      </c>
      <c r="E88" s="434">
        <v>817</v>
      </c>
      <c r="F88" s="434">
        <v>104073</v>
      </c>
      <c r="G88" s="434">
        <v>2357</v>
      </c>
      <c r="H88" s="434">
        <v>385822</v>
      </c>
      <c r="I88" s="434">
        <v>21267</v>
      </c>
      <c r="J88" s="434">
        <v>20540</v>
      </c>
      <c r="K88" s="434">
        <v>8068</v>
      </c>
      <c r="L88" s="434">
        <v>18091</v>
      </c>
      <c r="M88" s="849" t="s">
        <v>457</v>
      </c>
      <c r="N88" s="850"/>
    </row>
    <row r="89" spans="1:14" ht="24">
      <c r="A89" s="409" t="s">
        <v>458</v>
      </c>
      <c r="B89" s="410" t="s">
        <v>459</v>
      </c>
      <c r="C89" s="504">
        <f t="shared" si="1"/>
        <v>169357</v>
      </c>
      <c r="D89" s="436">
        <v>29893</v>
      </c>
      <c r="E89" s="436">
        <v>0</v>
      </c>
      <c r="F89" s="436">
        <v>55123</v>
      </c>
      <c r="G89" s="436">
        <v>3775</v>
      </c>
      <c r="H89" s="436">
        <v>42060</v>
      </c>
      <c r="I89" s="436">
        <v>4082</v>
      </c>
      <c r="J89" s="436">
        <v>7612</v>
      </c>
      <c r="K89" s="436">
        <v>9902</v>
      </c>
      <c r="L89" s="436">
        <v>16910</v>
      </c>
      <c r="M89" s="867" t="s">
        <v>460</v>
      </c>
      <c r="N89" s="868"/>
    </row>
    <row r="90" spans="1:14">
      <c r="A90" s="383" t="s">
        <v>367</v>
      </c>
      <c r="B90" s="384" t="s">
        <v>461</v>
      </c>
      <c r="C90" s="465">
        <f t="shared" si="1"/>
        <v>63665</v>
      </c>
      <c r="D90" s="434">
        <v>14725</v>
      </c>
      <c r="E90" s="434">
        <v>0</v>
      </c>
      <c r="F90" s="434">
        <v>5487</v>
      </c>
      <c r="G90" s="434">
        <v>513</v>
      </c>
      <c r="H90" s="434">
        <v>26777</v>
      </c>
      <c r="I90" s="434">
        <v>415</v>
      </c>
      <c r="J90" s="434">
        <v>4496</v>
      </c>
      <c r="K90" s="434">
        <v>8646</v>
      </c>
      <c r="L90" s="434">
        <v>2606</v>
      </c>
      <c r="M90" s="849" t="s">
        <v>462</v>
      </c>
      <c r="N90" s="850"/>
    </row>
    <row r="91" spans="1:14">
      <c r="A91" s="387" t="s">
        <v>617</v>
      </c>
      <c r="B91" s="388" t="s">
        <v>461</v>
      </c>
      <c r="C91" s="504">
        <f t="shared" si="1"/>
        <v>63665</v>
      </c>
      <c r="D91" s="436">
        <v>14725</v>
      </c>
      <c r="E91" s="436">
        <v>0</v>
      </c>
      <c r="F91" s="436">
        <v>5487</v>
      </c>
      <c r="G91" s="436">
        <v>513</v>
      </c>
      <c r="H91" s="436">
        <v>26777</v>
      </c>
      <c r="I91" s="436">
        <v>415</v>
      </c>
      <c r="J91" s="436">
        <v>4496</v>
      </c>
      <c r="K91" s="436">
        <v>8646</v>
      </c>
      <c r="L91" s="436">
        <v>2606</v>
      </c>
      <c r="M91" s="851" t="s">
        <v>462</v>
      </c>
      <c r="N91" s="852"/>
    </row>
    <row r="92" spans="1:14" ht="22.5">
      <c r="A92" s="383" t="s">
        <v>363</v>
      </c>
      <c r="B92" s="384" t="s">
        <v>463</v>
      </c>
      <c r="C92" s="465">
        <f t="shared" si="1"/>
        <v>96144</v>
      </c>
      <c r="D92" s="434">
        <v>13835</v>
      </c>
      <c r="E92" s="434">
        <v>0</v>
      </c>
      <c r="F92" s="434">
        <v>47721</v>
      </c>
      <c r="G92" s="434">
        <v>3160</v>
      </c>
      <c r="H92" s="434">
        <v>12869</v>
      </c>
      <c r="I92" s="434">
        <v>3638</v>
      </c>
      <c r="J92" s="434">
        <v>2642</v>
      </c>
      <c r="K92" s="434">
        <v>1256</v>
      </c>
      <c r="L92" s="434">
        <v>11023</v>
      </c>
      <c r="M92" s="849" t="s">
        <v>464</v>
      </c>
      <c r="N92" s="850"/>
    </row>
    <row r="93" spans="1:14">
      <c r="A93" s="387" t="s">
        <v>618</v>
      </c>
      <c r="B93" s="388" t="s">
        <v>619</v>
      </c>
      <c r="C93" s="504">
        <f t="shared" si="1"/>
        <v>4750</v>
      </c>
      <c r="D93" s="436">
        <v>1481</v>
      </c>
      <c r="E93" s="436">
        <v>0</v>
      </c>
      <c r="F93" s="436">
        <v>0</v>
      </c>
      <c r="G93" s="436">
        <v>45</v>
      </c>
      <c r="H93" s="436">
        <v>225</v>
      </c>
      <c r="I93" s="436">
        <v>0</v>
      </c>
      <c r="J93" s="436">
        <v>0</v>
      </c>
      <c r="K93" s="436">
        <v>72</v>
      </c>
      <c r="L93" s="436">
        <v>2927</v>
      </c>
      <c r="M93" s="851" t="s">
        <v>727</v>
      </c>
      <c r="N93" s="852"/>
    </row>
    <row r="94" spans="1:14">
      <c r="A94" s="391" t="s">
        <v>620</v>
      </c>
      <c r="B94" s="392" t="s">
        <v>465</v>
      </c>
      <c r="C94" s="465">
        <f t="shared" si="1"/>
        <v>67199</v>
      </c>
      <c r="D94" s="434">
        <v>5432</v>
      </c>
      <c r="E94" s="434">
        <v>0</v>
      </c>
      <c r="F94" s="434">
        <v>43702</v>
      </c>
      <c r="G94" s="434">
        <v>82</v>
      </c>
      <c r="H94" s="434">
        <v>10977</v>
      </c>
      <c r="I94" s="434">
        <v>3609</v>
      </c>
      <c r="J94" s="434">
        <v>2440</v>
      </c>
      <c r="K94" s="434">
        <v>102</v>
      </c>
      <c r="L94" s="434">
        <v>855</v>
      </c>
      <c r="M94" s="845" t="s">
        <v>466</v>
      </c>
      <c r="N94" s="846"/>
    </row>
    <row r="95" spans="1:14">
      <c r="A95" s="387" t="s">
        <v>621</v>
      </c>
      <c r="B95" s="388" t="s">
        <v>467</v>
      </c>
      <c r="C95" s="504">
        <f t="shared" si="1"/>
        <v>12450</v>
      </c>
      <c r="D95" s="436">
        <v>5415</v>
      </c>
      <c r="E95" s="436">
        <v>0</v>
      </c>
      <c r="F95" s="436">
        <v>4008</v>
      </c>
      <c r="G95" s="436">
        <v>1648</v>
      </c>
      <c r="H95" s="436">
        <v>186</v>
      </c>
      <c r="I95" s="436">
        <v>0</v>
      </c>
      <c r="J95" s="436">
        <v>0</v>
      </c>
      <c r="K95" s="436">
        <v>1071</v>
      </c>
      <c r="L95" s="436">
        <v>122</v>
      </c>
      <c r="M95" s="851" t="s">
        <v>468</v>
      </c>
      <c r="N95" s="852"/>
    </row>
    <row r="96" spans="1:14">
      <c r="A96" s="391" t="s">
        <v>622</v>
      </c>
      <c r="B96" s="392" t="s">
        <v>469</v>
      </c>
      <c r="C96" s="465">
        <f t="shared" si="1"/>
        <v>11745</v>
      </c>
      <c r="D96" s="434">
        <v>1507</v>
      </c>
      <c r="E96" s="434">
        <v>0</v>
      </c>
      <c r="F96" s="434">
        <v>11</v>
      </c>
      <c r="G96" s="434">
        <v>1385</v>
      </c>
      <c r="H96" s="434">
        <v>1481</v>
      </c>
      <c r="I96" s="434">
        <v>29</v>
      </c>
      <c r="J96" s="434">
        <v>202</v>
      </c>
      <c r="K96" s="434">
        <v>11</v>
      </c>
      <c r="L96" s="434">
        <v>7119</v>
      </c>
      <c r="M96" s="845" t="s">
        <v>470</v>
      </c>
      <c r="N96" s="846"/>
    </row>
    <row r="97" spans="1:14" ht="22.5">
      <c r="A97" s="393" t="s">
        <v>430</v>
      </c>
      <c r="B97" s="394" t="s">
        <v>471</v>
      </c>
      <c r="C97" s="504">
        <f t="shared" si="1"/>
        <v>9548</v>
      </c>
      <c r="D97" s="436">
        <v>1333</v>
      </c>
      <c r="E97" s="436">
        <v>0</v>
      </c>
      <c r="F97" s="436">
        <v>1915</v>
      </c>
      <c r="G97" s="436">
        <v>102</v>
      </c>
      <c r="H97" s="436">
        <v>2414</v>
      </c>
      <c r="I97" s="436">
        <v>29</v>
      </c>
      <c r="J97" s="436">
        <v>474</v>
      </c>
      <c r="K97" s="436">
        <v>0</v>
      </c>
      <c r="L97" s="436">
        <v>3281</v>
      </c>
      <c r="M97" s="843" t="s">
        <v>472</v>
      </c>
      <c r="N97" s="844"/>
    </row>
    <row r="98" spans="1:14">
      <c r="A98" s="411" t="s">
        <v>623</v>
      </c>
      <c r="B98" s="412" t="s">
        <v>471</v>
      </c>
      <c r="C98" s="465">
        <f t="shared" si="1"/>
        <v>9548</v>
      </c>
      <c r="D98" s="422">
        <v>1333</v>
      </c>
      <c r="E98" s="422">
        <v>0</v>
      </c>
      <c r="F98" s="422">
        <v>1915</v>
      </c>
      <c r="G98" s="422">
        <v>102</v>
      </c>
      <c r="H98" s="422">
        <v>2414</v>
      </c>
      <c r="I98" s="422">
        <v>29</v>
      </c>
      <c r="J98" s="422">
        <v>474</v>
      </c>
      <c r="K98" s="422">
        <v>0</v>
      </c>
      <c r="L98" s="422">
        <v>3281</v>
      </c>
      <c r="M98" s="861" t="s">
        <v>472</v>
      </c>
      <c r="N98" s="862"/>
    </row>
    <row r="99" spans="1:14" ht="27" customHeight="1">
      <c r="A99" s="863" t="s">
        <v>473</v>
      </c>
      <c r="B99" s="864"/>
      <c r="C99" s="414">
        <f>SUM(D99:L99)</f>
        <v>23410748</v>
      </c>
      <c r="D99" s="414">
        <v>6034038</v>
      </c>
      <c r="E99" s="414">
        <v>8869</v>
      </c>
      <c r="F99" s="414">
        <v>4506345</v>
      </c>
      <c r="G99" s="414">
        <v>6443595</v>
      </c>
      <c r="H99" s="414">
        <v>2029202</v>
      </c>
      <c r="I99" s="414">
        <v>316602</v>
      </c>
      <c r="J99" s="414">
        <v>1017284</v>
      </c>
      <c r="K99" s="414">
        <v>701131</v>
      </c>
      <c r="L99" s="414">
        <v>2353682</v>
      </c>
      <c r="M99" s="865" t="s">
        <v>474</v>
      </c>
      <c r="N99" s="866"/>
    </row>
  </sheetData>
  <mergeCells count="101">
    <mergeCell ref="M9:N9"/>
    <mergeCell ref="M10:N10"/>
    <mergeCell ref="M11:N11"/>
    <mergeCell ref="M12:N12"/>
    <mergeCell ref="M13:N13"/>
    <mergeCell ref="M14:N14"/>
    <mergeCell ref="M15:N15"/>
    <mergeCell ref="A1:N1"/>
    <mergeCell ref="A2:N2"/>
    <mergeCell ref="A3:N3"/>
    <mergeCell ref="A4:N4"/>
    <mergeCell ref="A5:N5"/>
    <mergeCell ref="A6:B6"/>
    <mergeCell ref="C6:L6"/>
    <mergeCell ref="M7:N7"/>
    <mergeCell ref="M8:N8"/>
    <mergeCell ref="M16:N16"/>
    <mergeCell ref="M17:N17"/>
    <mergeCell ref="M18:N18"/>
    <mergeCell ref="M20:N20"/>
    <mergeCell ref="M21:N21"/>
    <mergeCell ref="M22:N22"/>
    <mergeCell ref="M23:N23"/>
    <mergeCell ref="M24:N24"/>
    <mergeCell ref="M25:N25"/>
    <mergeCell ref="M19:N19"/>
    <mergeCell ref="M26:N26"/>
    <mergeCell ref="M27:N27"/>
    <mergeCell ref="M28:N28"/>
    <mergeCell ref="M29:N29"/>
    <mergeCell ref="M30:N30"/>
    <mergeCell ref="M31:N31"/>
    <mergeCell ref="M33:N33"/>
    <mergeCell ref="M34:N34"/>
    <mergeCell ref="M32:N32"/>
    <mergeCell ref="M52:N52"/>
    <mergeCell ref="M53:N53"/>
    <mergeCell ref="M54:N54"/>
    <mergeCell ref="M55:N55"/>
    <mergeCell ref="M56:N56"/>
    <mergeCell ref="M58:N58"/>
    <mergeCell ref="M48:N48"/>
    <mergeCell ref="M49:N49"/>
    <mergeCell ref="M50:N50"/>
    <mergeCell ref="M51:N51"/>
    <mergeCell ref="M57:N57"/>
    <mergeCell ref="M44:N44"/>
    <mergeCell ref="M45:N45"/>
    <mergeCell ref="M46:N46"/>
    <mergeCell ref="M47:N47"/>
    <mergeCell ref="M35:N35"/>
    <mergeCell ref="M36:N36"/>
    <mergeCell ref="M37:N37"/>
    <mergeCell ref="M38:N38"/>
    <mergeCell ref="M39:N39"/>
    <mergeCell ref="M40:N40"/>
    <mergeCell ref="M41:N41"/>
    <mergeCell ref="M42:N42"/>
    <mergeCell ref="M43:N43"/>
    <mergeCell ref="M60:N60"/>
    <mergeCell ref="M61:N61"/>
    <mergeCell ref="M62:N62"/>
    <mergeCell ref="M63:N63"/>
    <mergeCell ref="M64:N64"/>
    <mergeCell ref="M65:N65"/>
    <mergeCell ref="M66:N66"/>
    <mergeCell ref="M67:N67"/>
    <mergeCell ref="M59:N59"/>
    <mergeCell ref="M68:N68"/>
    <mergeCell ref="M69:N69"/>
    <mergeCell ref="M70:N70"/>
    <mergeCell ref="M71:N71"/>
    <mergeCell ref="M72:N72"/>
    <mergeCell ref="M73:N73"/>
    <mergeCell ref="M74:N74"/>
    <mergeCell ref="M75:N75"/>
    <mergeCell ref="M76:N76"/>
    <mergeCell ref="M77:N77"/>
    <mergeCell ref="M84:N84"/>
    <mergeCell ref="M85:N85"/>
    <mergeCell ref="M86:N86"/>
    <mergeCell ref="M78:N78"/>
    <mergeCell ref="M79:N79"/>
    <mergeCell ref="M81:N81"/>
    <mergeCell ref="M82:N82"/>
    <mergeCell ref="M83:N83"/>
    <mergeCell ref="M80:N80"/>
    <mergeCell ref="A99:B99"/>
    <mergeCell ref="M87:N87"/>
    <mergeCell ref="M88:N88"/>
    <mergeCell ref="M89:N89"/>
    <mergeCell ref="M90:N90"/>
    <mergeCell ref="M91:N91"/>
    <mergeCell ref="M92:N92"/>
    <mergeCell ref="M93:N93"/>
    <mergeCell ref="M94:N94"/>
    <mergeCell ref="M95:N95"/>
    <mergeCell ref="M96:N96"/>
    <mergeCell ref="M97:N97"/>
    <mergeCell ref="M98:N98"/>
    <mergeCell ref="M99:N99"/>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4" max="13" man="1"/>
    <brk id="69" max="13" man="1"/>
  </rowBreaks>
  <ignoredErrors>
    <ignoredError sqref="A20:A46 A89:B91 A10:A18 A9 A47:B47 A48:B59 A60:B76 A77:B88"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4506668294322"/>
  </sheetPr>
  <dimension ref="A1:M101"/>
  <sheetViews>
    <sheetView tabSelected="1" view="pageBreakPreview" zoomScaleNormal="100" zoomScaleSheetLayoutView="100" workbookViewId="0">
      <selection activeCell="I3" sqref="I3"/>
    </sheetView>
  </sheetViews>
  <sheetFormatPr defaultColWidth="8.88671875" defaultRowHeight="15"/>
  <cols>
    <col min="1" max="1" width="5.6640625" style="32" customWidth="1"/>
    <col min="2" max="2" width="35.6640625" style="31" customWidth="1"/>
    <col min="3" max="11" width="9.6640625" style="33" customWidth="1"/>
    <col min="12" max="12" width="40.6640625" style="33" customWidth="1"/>
    <col min="13" max="13" width="0.109375" style="33" customWidth="1"/>
    <col min="14" max="16384" width="8.88671875" style="33"/>
  </cols>
  <sheetData>
    <row r="1" spans="1:13" ht="20.25">
      <c r="A1" s="679" t="s">
        <v>519</v>
      </c>
      <c r="B1" s="679"/>
      <c r="C1" s="679"/>
      <c r="D1" s="679"/>
      <c r="E1" s="679"/>
      <c r="F1" s="679"/>
      <c r="G1" s="679"/>
      <c r="H1" s="679"/>
      <c r="I1" s="679"/>
      <c r="J1" s="679"/>
      <c r="K1" s="679"/>
      <c r="L1" s="679"/>
      <c r="M1" s="679"/>
    </row>
    <row r="2" spans="1:13" ht="20.25">
      <c r="A2" s="679" t="s">
        <v>271</v>
      </c>
      <c r="B2" s="679"/>
      <c r="C2" s="679"/>
      <c r="D2" s="679"/>
      <c r="E2" s="679"/>
      <c r="F2" s="679"/>
      <c r="G2" s="679"/>
      <c r="H2" s="679"/>
      <c r="I2" s="679"/>
      <c r="J2" s="679"/>
      <c r="K2" s="679"/>
      <c r="L2" s="679"/>
      <c r="M2" s="679"/>
    </row>
    <row r="3" spans="1:13" ht="15.75" customHeight="1">
      <c r="A3" s="751" t="s">
        <v>520</v>
      </c>
      <c r="B3" s="751"/>
      <c r="C3" s="751"/>
      <c r="D3" s="751"/>
      <c r="E3" s="751"/>
      <c r="F3" s="751"/>
      <c r="G3" s="751"/>
      <c r="H3" s="751"/>
      <c r="I3" s="751"/>
      <c r="J3" s="751"/>
      <c r="K3" s="751"/>
      <c r="L3" s="751"/>
      <c r="M3" s="751"/>
    </row>
    <row r="4" spans="1:13" ht="15.75" customHeight="1">
      <c r="A4" s="751" t="s">
        <v>273</v>
      </c>
      <c r="B4" s="751"/>
      <c r="C4" s="751"/>
      <c r="D4" s="751"/>
      <c r="E4" s="751"/>
      <c r="F4" s="751"/>
      <c r="G4" s="751"/>
      <c r="H4" s="751"/>
      <c r="I4" s="751"/>
      <c r="J4" s="751"/>
      <c r="K4" s="751"/>
      <c r="L4" s="751"/>
      <c r="M4" s="751"/>
    </row>
    <row r="5" spans="1:13" ht="15.75">
      <c r="A5" s="752" t="s">
        <v>686</v>
      </c>
      <c r="B5" s="752"/>
      <c r="C5" s="753">
        <v>2020</v>
      </c>
      <c r="D5" s="753"/>
      <c r="E5" s="753"/>
      <c r="F5" s="753"/>
      <c r="G5" s="753"/>
      <c r="H5" s="753"/>
      <c r="I5" s="753"/>
      <c r="J5" s="753"/>
      <c r="K5" s="753"/>
      <c r="L5" s="922" t="s">
        <v>687</v>
      </c>
      <c r="M5" s="922"/>
    </row>
    <row r="6" spans="1:13" ht="15" customHeight="1">
      <c r="A6" s="923" t="s">
        <v>688</v>
      </c>
      <c r="B6" s="801" t="s">
        <v>277</v>
      </c>
      <c r="C6" s="804" t="s">
        <v>630</v>
      </c>
      <c r="D6" s="804" t="s">
        <v>631</v>
      </c>
      <c r="E6" s="804" t="s">
        <v>632</v>
      </c>
      <c r="F6" s="804" t="s">
        <v>523</v>
      </c>
      <c r="G6" s="804"/>
      <c r="H6" s="804"/>
      <c r="I6" s="804" t="s">
        <v>524</v>
      </c>
      <c r="J6" s="804"/>
      <c r="K6" s="804"/>
      <c r="L6" s="810" t="s">
        <v>484</v>
      </c>
      <c r="M6" s="811"/>
    </row>
    <row r="7" spans="1:13">
      <c r="A7" s="924"/>
      <c r="B7" s="802"/>
      <c r="C7" s="805"/>
      <c r="D7" s="805"/>
      <c r="E7" s="805"/>
      <c r="F7" s="809" t="s">
        <v>525</v>
      </c>
      <c r="G7" s="809"/>
      <c r="H7" s="809"/>
      <c r="I7" s="809" t="s">
        <v>526</v>
      </c>
      <c r="J7" s="809"/>
      <c r="K7" s="809"/>
      <c r="L7" s="812"/>
      <c r="M7" s="812"/>
    </row>
    <row r="8" spans="1:13">
      <c r="A8" s="924"/>
      <c r="B8" s="802"/>
      <c r="C8" s="806" t="s">
        <v>633</v>
      </c>
      <c r="D8" s="808" t="s">
        <v>634</v>
      </c>
      <c r="E8" s="808" t="s">
        <v>635</v>
      </c>
      <c r="F8" s="35" t="s">
        <v>474</v>
      </c>
      <c r="G8" s="35" t="s">
        <v>527</v>
      </c>
      <c r="H8" s="35" t="s">
        <v>528</v>
      </c>
      <c r="I8" s="35" t="s">
        <v>474</v>
      </c>
      <c r="J8" s="35" t="s">
        <v>529</v>
      </c>
      <c r="K8" s="35" t="s">
        <v>530</v>
      </c>
      <c r="L8" s="812"/>
      <c r="M8" s="812"/>
    </row>
    <row r="9" spans="1:13">
      <c r="A9" s="925"/>
      <c r="B9" s="803"/>
      <c r="C9" s="807"/>
      <c r="D9" s="809"/>
      <c r="E9" s="809"/>
      <c r="F9" s="37" t="s">
        <v>473</v>
      </c>
      <c r="G9" s="38" t="s">
        <v>531</v>
      </c>
      <c r="H9" s="38" t="s">
        <v>532</v>
      </c>
      <c r="I9" s="503" t="s">
        <v>473</v>
      </c>
      <c r="J9" s="38" t="s">
        <v>533</v>
      </c>
      <c r="K9" s="38" t="s">
        <v>534</v>
      </c>
      <c r="L9" s="813"/>
      <c r="M9" s="813"/>
    </row>
    <row r="10" spans="1:13" s="30" customFormat="1" ht="13.9" customHeight="1">
      <c r="A10" s="403" t="s">
        <v>287</v>
      </c>
      <c r="B10" s="404" t="s">
        <v>288</v>
      </c>
      <c r="C10" s="431">
        <f>+E10-D10</f>
        <v>137908721</v>
      </c>
      <c r="D10" s="432">
        <v>13609814</v>
      </c>
      <c r="E10" s="431">
        <f>+I10-F10</f>
        <v>151518535</v>
      </c>
      <c r="F10" s="431">
        <f>+H10+G10</f>
        <v>34627218</v>
      </c>
      <c r="G10" s="432">
        <v>18750841</v>
      </c>
      <c r="H10" s="487">
        <v>15876377</v>
      </c>
      <c r="I10" s="505">
        <f>+K10+J10</f>
        <v>186145753</v>
      </c>
      <c r="J10" s="495">
        <v>21742041</v>
      </c>
      <c r="K10" s="432">
        <v>164403712</v>
      </c>
      <c r="L10" s="878" t="s">
        <v>290</v>
      </c>
      <c r="M10" s="879"/>
    </row>
    <row r="11" spans="1:13" s="30" customFormat="1" ht="13.9" customHeight="1">
      <c r="A11" s="383" t="s">
        <v>291</v>
      </c>
      <c r="B11" s="384" t="s">
        <v>292</v>
      </c>
      <c r="C11" s="433">
        <f>+E11-D11</f>
        <v>132519592</v>
      </c>
      <c r="D11" s="434">
        <v>12716402</v>
      </c>
      <c r="E11" s="433">
        <f>+I11-F11</f>
        <v>145235994</v>
      </c>
      <c r="F11" s="433">
        <f>+H11+G11</f>
        <v>32381980</v>
      </c>
      <c r="G11" s="434">
        <v>17858007</v>
      </c>
      <c r="H11" s="488">
        <v>14523973</v>
      </c>
      <c r="I11" s="488">
        <f t="shared" ref="I11:I75" si="0">+K11+J11</f>
        <v>177617974</v>
      </c>
      <c r="J11" s="496">
        <v>19150375</v>
      </c>
      <c r="K11" s="434">
        <v>158467599</v>
      </c>
      <c r="L11" s="520" t="s">
        <v>293</v>
      </c>
      <c r="M11" s="521"/>
    </row>
    <row r="12" spans="1:13" s="30" customFormat="1" ht="13.9" customHeight="1">
      <c r="A12" s="393" t="s">
        <v>294</v>
      </c>
      <c r="B12" s="394" t="s">
        <v>295</v>
      </c>
      <c r="C12" s="435">
        <f t="shared" ref="C12:C62" si="1">+E12-D12</f>
        <v>1024813</v>
      </c>
      <c r="D12" s="436">
        <v>147415</v>
      </c>
      <c r="E12" s="435">
        <f t="shared" ref="E12:E62" si="2">+I12-F12</f>
        <v>1172228</v>
      </c>
      <c r="F12" s="435">
        <f t="shared" ref="F12:F62" si="3">+H12+G12</f>
        <v>473357</v>
      </c>
      <c r="G12" s="436">
        <v>74546</v>
      </c>
      <c r="H12" s="489">
        <v>398811</v>
      </c>
      <c r="I12" s="504">
        <f t="shared" si="0"/>
        <v>1645585</v>
      </c>
      <c r="J12" s="497">
        <v>10746</v>
      </c>
      <c r="K12" s="436">
        <v>1634839</v>
      </c>
      <c r="L12" s="843" t="s">
        <v>296</v>
      </c>
      <c r="M12" s="844"/>
    </row>
    <row r="13" spans="1:13" s="30" customFormat="1" ht="13.9" customHeight="1">
      <c r="A13" s="391" t="s">
        <v>297</v>
      </c>
      <c r="B13" s="392" t="s">
        <v>298</v>
      </c>
      <c r="C13" s="433">
        <f t="shared" si="1"/>
        <v>1024813</v>
      </c>
      <c r="D13" s="434">
        <v>147415</v>
      </c>
      <c r="E13" s="433">
        <f t="shared" si="2"/>
        <v>1172228</v>
      </c>
      <c r="F13" s="433">
        <f t="shared" si="3"/>
        <v>473357</v>
      </c>
      <c r="G13" s="434">
        <v>74546</v>
      </c>
      <c r="H13" s="488">
        <v>398811</v>
      </c>
      <c r="I13" s="488">
        <f t="shared" si="0"/>
        <v>1645585</v>
      </c>
      <c r="J13" s="496">
        <v>10746</v>
      </c>
      <c r="K13" s="434">
        <v>1634839</v>
      </c>
      <c r="L13" s="920" t="s">
        <v>299</v>
      </c>
      <c r="M13" s="921"/>
    </row>
    <row r="14" spans="1:13" s="30" customFormat="1" ht="13.9" customHeight="1">
      <c r="A14" s="393" t="s">
        <v>300</v>
      </c>
      <c r="B14" s="394" t="s">
        <v>301</v>
      </c>
      <c r="C14" s="435">
        <f t="shared" si="1"/>
        <v>4364316</v>
      </c>
      <c r="D14" s="436">
        <v>745997</v>
      </c>
      <c r="E14" s="435">
        <f t="shared" si="2"/>
        <v>5110313</v>
      </c>
      <c r="F14" s="435">
        <f t="shared" si="3"/>
        <v>1771881</v>
      </c>
      <c r="G14" s="436">
        <v>818288</v>
      </c>
      <c r="H14" s="489">
        <v>953593</v>
      </c>
      <c r="I14" s="504">
        <f t="shared" si="0"/>
        <v>6882194</v>
      </c>
      <c r="J14" s="497">
        <v>2580920</v>
      </c>
      <c r="K14" s="436">
        <v>4301274</v>
      </c>
      <c r="L14" s="843" t="s">
        <v>302</v>
      </c>
      <c r="M14" s="844"/>
    </row>
    <row r="15" spans="1:13" s="30" customFormat="1" ht="13.9" customHeight="1">
      <c r="A15" s="391" t="s">
        <v>303</v>
      </c>
      <c r="B15" s="392" t="s">
        <v>304</v>
      </c>
      <c r="C15" s="433">
        <f t="shared" si="1"/>
        <v>4364316</v>
      </c>
      <c r="D15" s="434">
        <v>745997</v>
      </c>
      <c r="E15" s="433">
        <f t="shared" si="2"/>
        <v>5110313</v>
      </c>
      <c r="F15" s="433">
        <f t="shared" si="3"/>
        <v>1771881</v>
      </c>
      <c r="G15" s="434">
        <v>818288</v>
      </c>
      <c r="H15" s="488">
        <v>953593</v>
      </c>
      <c r="I15" s="488">
        <f t="shared" si="0"/>
        <v>6882194</v>
      </c>
      <c r="J15" s="496">
        <v>2580920</v>
      </c>
      <c r="K15" s="434">
        <v>4301274</v>
      </c>
      <c r="L15" s="920" t="s">
        <v>305</v>
      </c>
      <c r="M15" s="921"/>
    </row>
    <row r="16" spans="1:13" s="30" customFormat="1" ht="13.9" customHeight="1">
      <c r="A16" s="409" t="s">
        <v>306</v>
      </c>
      <c r="B16" s="396" t="s">
        <v>307</v>
      </c>
      <c r="C16" s="435">
        <f>+E16-D16</f>
        <v>34070310</v>
      </c>
      <c r="D16" s="436">
        <v>6431608</v>
      </c>
      <c r="E16" s="435">
        <f>+I16-F16</f>
        <v>40501918</v>
      </c>
      <c r="F16" s="435">
        <f>+H16+G16</f>
        <v>55544947</v>
      </c>
      <c r="G16" s="436">
        <v>3784918</v>
      </c>
      <c r="H16" s="489">
        <v>51760029</v>
      </c>
      <c r="I16" s="504">
        <f t="shared" si="0"/>
        <v>96046865</v>
      </c>
      <c r="J16" s="497">
        <v>2144116</v>
      </c>
      <c r="K16" s="436">
        <v>93902749</v>
      </c>
      <c r="L16" s="847" t="s">
        <v>308</v>
      </c>
      <c r="M16" s="848"/>
    </row>
    <row r="17" spans="1:13" s="30" customFormat="1" ht="13.9" customHeight="1">
      <c r="A17" s="383" t="s">
        <v>32</v>
      </c>
      <c r="B17" s="384" t="s">
        <v>309</v>
      </c>
      <c r="C17" s="433">
        <f t="shared" si="1"/>
        <v>1197571</v>
      </c>
      <c r="D17" s="434">
        <v>219276</v>
      </c>
      <c r="E17" s="433">
        <f t="shared" si="2"/>
        <v>1416847</v>
      </c>
      <c r="F17" s="433">
        <f t="shared" si="3"/>
        <v>1559594</v>
      </c>
      <c r="G17" s="434">
        <v>308754</v>
      </c>
      <c r="H17" s="488">
        <v>1250840</v>
      </c>
      <c r="I17" s="488">
        <f t="shared" si="0"/>
        <v>2976441</v>
      </c>
      <c r="J17" s="496">
        <v>166901</v>
      </c>
      <c r="K17" s="434">
        <v>2809540</v>
      </c>
      <c r="L17" s="906" t="s">
        <v>310</v>
      </c>
      <c r="M17" s="907"/>
    </row>
    <row r="18" spans="1:13" s="30" customFormat="1" ht="13.9" customHeight="1">
      <c r="A18" s="387" t="s">
        <v>563</v>
      </c>
      <c r="B18" s="388" t="s">
        <v>311</v>
      </c>
      <c r="C18" s="435">
        <f t="shared" si="1"/>
        <v>3804</v>
      </c>
      <c r="D18" s="436">
        <v>0</v>
      </c>
      <c r="E18" s="435">
        <f t="shared" si="2"/>
        <v>3804</v>
      </c>
      <c r="F18" s="435">
        <f t="shared" si="3"/>
        <v>9778</v>
      </c>
      <c r="G18" s="436">
        <v>5704</v>
      </c>
      <c r="H18" s="489">
        <v>4074</v>
      </c>
      <c r="I18" s="504">
        <f t="shared" si="0"/>
        <v>13582</v>
      </c>
      <c r="J18" s="497">
        <v>10763</v>
      </c>
      <c r="K18" s="436">
        <v>2819</v>
      </c>
      <c r="L18" s="851" t="s">
        <v>312</v>
      </c>
      <c r="M18" s="852"/>
    </row>
    <row r="19" spans="1:13" s="30" customFormat="1" ht="13.9" customHeight="1">
      <c r="A19" s="391" t="s">
        <v>733</v>
      </c>
      <c r="B19" s="392" t="s">
        <v>732</v>
      </c>
      <c r="C19" s="433">
        <f t="shared" si="1"/>
        <v>611</v>
      </c>
      <c r="D19" s="434">
        <v>1360</v>
      </c>
      <c r="E19" s="433">
        <f t="shared" si="2"/>
        <v>1971</v>
      </c>
      <c r="F19" s="433">
        <f t="shared" si="3"/>
        <v>9346</v>
      </c>
      <c r="G19" s="434">
        <v>331</v>
      </c>
      <c r="H19" s="488">
        <v>9015</v>
      </c>
      <c r="I19" s="488">
        <f t="shared" si="0"/>
        <v>11317</v>
      </c>
      <c r="J19" s="496">
        <v>0</v>
      </c>
      <c r="K19" s="434">
        <v>11317</v>
      </c>
      <c r="L19" s="920" t="s">
        <v>731</v>
      </c>
      <c r="M19" s="921"/>
    </row>
    <row r="20" spans="1:13" s="30" customFormat="1" ht="13.9" customHeight="1">
      <c r="A20" s="387" t="s">
        <v>564</v>
      </c>
      <c r="B20" s="388" t="s">
        <v>313</v>
      </c>
      <c r="C20" s="435">
        <f t="shared" si="1"/>
        <v>97278</v>
      </c>
      <c r="D20" s="436">
        <v>10819</v>
      </c>
      <c r="E20" s="435">
        <f t="shared" si="2"/>
        <v>108097</v>
      </c>
      <c r="F20" s="435">
        <f t="shared" si="3"/>
        <v>41012</v>
      </c>
      <c r="G20" s="436">
        <v>4000</v>
      </c>
      <c r="H20" s="489">
        <v>37012</v>
      </c>
      <c r="I20" s="504">
        <f t="shared" si="0"/>
        <v>149109</v>
      </c>
      <c r="J20" s="497">
        <v>62755</v>
      </c>
      <c r="K20" s="436">
        <v>86354</v>
      </c>
      <c r="L20" s="851" t="s">
        <v>314</v>
      </c>
      <c r="M20" s="852"/>
    </row>
    <row r="21" spans="1:13" s="30" customFormat="1" ht="13.9" customHeight="1">
      <c r="A21" s="512" t="s">
        <v>734</v>
      </c>
      <c r="B21" s="513" t="s">
        <v>779</v>
      </c>
      <c r="C21" s="435">
        <f t="shared" si="1"/>
        <v>12385</v>
      </c>
      <c r="D21" s="515">
        <v>1026</v>
      </c>
      <c r="E21" s="435">
        <f t="shared" si="2"/>
        <v>13411</v>
      </c>
      <c r="F21" s="435">
        <f t="shared" si="3"/>
        <v>45764</v>
      </c>
      <c r="G21" s="515">
        <v>464</v>
      </c>
      <c r="H21" s="489">
        <v>45300</v>
      </c>
      <c r="I21" s="504">
        <f t="shared" si="0"/>
        <v>59175</v>
      </c>
      <c r="J21" s="497">
        <v>0</v>
      </c>
      <c r="K21" s="515">
        <v>59175</v>
      </c>
      <c r="L21" s="516" t="s">
        <v>780</v>
      </c>
      <c r="M21" s="517"/>
    </row>
    <row r="22" spans="1:13" s="30" customFormat="1" ht="13.9" customHeight="1">
      <c r="A22" s="391" t="s">
        <v>565</v>
      </c>
      <c r="B22" s="392" t="s">
        <v>315</v>
      </c>
      <c r="C22" s="433">
        <f t="shared" si="1"/>
        <v>607784</v>
      </c>
      <c r="D22" s="434">
        <v>126565</v>
      </c>
      <c r="E22" s="433">
        <f t="shared" si="2"/>
        <v>734349</v>
      </c>
      <c r="F22" s="433">
        <f t="shared" si="3"/>
        <v>565887</v>
      </c>
      <c r="G22" s="434">
        <v>92160</v>
      </c>
      <c r="H22" s="488">
        <v>473727</v>
      </c>
      <c r="I22" s="488">
        <f t="shared" si="0"/>
        <v>1300236</v>
      </c>
      <c r="J22" s="496">
        <v>7584</v>
      </c>
      <c r="K22" s="434">
        <v>1292652</v>
      </c>
      <c r="L22" s="845" t="s">
        <v>316</v>
      </c>
      <c r="M22" s="846"/>
    </row>
    <row r="23" spans="1:13" s="30" customFormat="1" ht="13.9" customHeight="1">
      <c r="A23" s="387" t="s">
        <v>566</v>
      </c>
      <c r="B23" s="388" t="s">
        <v>317</v>
      </c>
      <c r="C23" s="435">
        <f t="shared" si="1"/>
        <v>70653</v>
      </c>
      <c r="D23" s="436">
        <v>31209</v>
      </c>
      <c r="E23" s="435">
        <f t="shared" si="2"/>
        <v>101862</v>
      </c>
      <c r="F23" s="435">
        <f t="shared" si="3"/>
        <v>409174</v>
      </c>
      <c r="G23" s="436">
        <v>64690</v>
      </c>
      <c r="H23" s="489">
        <v>344484</v>
      </c>
      <c r="I23" s="504">
        <f t="shared" si="0"/>
        <v>511036</v>
      </c>
      <c r="J23" s="497">
        <v>84664</v>
      </c>
      <c r="K23" s="436">
        <v>426372</v>
      </c>
      <c r="L23" s="851" t="s">
        <v>318</v>
      </c>
      <c r="M23" s="852"/>
    </row>
    <row r="24" spans="1:13" s="30" customFormat="1" ht="13.9" customHeight="1">
      <c r="A24" s="391" t="s">
        <v>535</v>
      </c>
      <c r="B24" s="392" t="s">
        <v>319</v>
      </c>
      <c r="C24" s="433">
        <f t="shared" si="1"/>
        <v>274648</v>
      </c>
      <c r="D24" s="434">
        <v>41001</v>
      </c>
      <c r="E24" s="433">
        <f t="shared" si="2"/>
        <v>315649</v>
      </c>
      <c r="F24" s="433">
        <f t="shared" si="3"/>
        <v>376652</v>
      </c>
      <c r="G24" s="434">
        <v>110733</v>
      </c>
      <c r="H24" s="488">
        <v>265919</v>
      </c>
      <c r="I24" s="488">
        <f t="shared" si="0"/>
        <v>692301</v>
      </c>
      <c r="J24" s="496">
        <v>1042</v>
      </c>
      <c r="K24" s="434">
        <v>691259</v>
      </c>
      <c r="L24" s="845" t="s">
        <v>320</v>
      </c>
      <c r="M24" s="846"/>
    </row>
    <row r="25" spans="1:13" s="30" customFormat="1" ht="13.9" customHeight="1">
      <c r="A25" s="387" t="s">
        <v>567</v>
      </c>
      <c r="B25" s="388" t="s">
        <v>321</v>
      </c>
      <c r="C25" s="435">
        <f t="shared" si="1"/>
        <v>54531</v>
      </c>
      <c r="D25" s="436">
        <v>2039</v>
      </c>
      <c r="E25" s="435">
        <f t="shared" si="2"/>
        <v>56570</v>
      </c>
      <c r="F25" s="435">
        <f t="shared" si="3"/>
        <v>71907</v>
      </c>
      <c r="G25" s="436">
        <v>14399</v>
      </c>
      <c r="H25" s="489">
        <v>57508</v>
      </c>
      <c r="I25" s="504">
        <f t="shared" si="0"/>
        <v>128477</v>
      </c>
      <c r="J25" s="497">
        <v>93</v>
      </c>
      <c r="K25" s="436">
        <v>128384</v>
      </c>
      <c r="L25" s="851" t="s">
        <v>323</v>
      </c>
      <c r="M25" s="852"/>
    </row>
    <row r="26" spans="1:13" s="30" customFormat="1" ht="13.9" customHeight="1">
      <c r="A26" s="391" t="s">
        <v>568</v>
      </c>
      <c r="B26" s="392" t="s">
        <v>324</v>
      </c>
      <c r="C26" s="433">
        <f t="shared" si="1"/>
        <v>59328</v>
      </c>
      <c r="D26" s="434">
        <v>4368</v>
      </c>
      <c r="E26" s="433">
        <f t="shared" si="2"/>
        <v>63696</v>
      </c>
      <c r="F26" s="433">
        <f t="shared" si="3"/>
        <v>19953</v>
      </c>
      <c r="G26" s="434">
        <v>13856</v>
      </c>
      <c r="H26" s="488">
        <v>6097</v>
      </c>
      <c r="I26" s="488">
        <f t="shared" si="0"/>
        <v>83649</v>
      </c>
      <c r="J26" s="496">
        <v>0</v>
      </c>
      <c r="K26" s="434">
        <v>83649</v>
      </c>
      <c r="L26" s="845" t="s">
        <v>326</v>
      </c>
      <c r="M26" s="846"/>
    </row>
    <row r="27" spans="1:13" s="30" customFormat="1" ht="13.9" customHeight="1">
      <c r="A27" s="387" t="s">
        <v>569</v>
      </c>
      <c r="B27" s="388" t="s">
        <v>327</v>
      </c>
      <c r="C27" s="435">
        <f t="shared" si="1"/>
        <v>16549</v>
      </c>
      <c r="D27" s="436">
        <v>889</v>
      </c>
      <c r="E27" s="435">
        <f t="shared" si="2"/>
        <v>17438</v>
      </c>
      <c r="F27" s="435">
        <f t="shared" si="3"/>
        <v>10121</v>
      </c>
      <c r="G27" s="436">
        <v>2417</v>
      </c>
      <c r="H27" s="489">
        <v>7704</v>
      </c>
      <c r="I27" s="504">
        <f t="shared" si="0"/>
        <v>27559</v>
      </c>
      <c r="J27" s="497">
        <v>0</v>
      </c>
      <c r="K27" s="436">
        <v>27559</v>
      </c>
      <c r="L27" s="851" t="s">
        <v>328</v>
      </c>
      <c r="M27" s="852"/>
    </row>
    <row r="28" spans="1:13" s="30" customFormat="1" ht="13.9" customHeight="1">
      <c r="A28" s="383" t="s">
        <v>33</v>
      </c>
      <c r="B28" s="384" t="s">
        <v>329</v>
      </c>
      <c r="C28" s="433">
        <f t="shared" si="1"/>
        <v>384459</v>
      </c>
      <c r="D28" s="434">
        <v>64181</v>
      </c>
      <c r="E28" s="433">
        <f t="shared" si="2"/>
        <v>448640</v>
      </c>
      <c r="F28" s="433">
        <f t="shared" si="3"/>
        <v>429906</v>
      </c>
      <c r="G28" s="434">
        <v>93370</v>
      </c>
      <c r="H28" s="488">
        <v>336536</v>
      </c>
      <c r="I28" s="488">
        <f t="shared" si="0"/>
        <v>878546</v>
      </c>
      <c r="J28" s="496">
        <v>14195</v>
      </c>
      <c r="K28" s="434">
        <v>864351</v>
      </c>
      <c r="L28" s="849" t="s">
        <v>330</v>
      </c>
      <c r="M28" s="850"/>
    </row>
    <row r="29" spans="1:13" s="30" customFormat="1" ht="22.5">
      <c r="A29" s="387" t="s">
        <v>570</v>
      </c>
      <c r="B29" s="388" t="s">
        <v>331</v>
      </c>
      <c r="C29" s="435">
        <f t="shared" si="1"/>
        <v>172708</v>
      </c>
      <c r="D29" s="436">
        <v>13779</v>
      </c>
      <c r="E29" s="435">
        <f t="shared" si="2"/>
        <v>186487</v>
      </c>
      <c r="F29" s="435">
        <f t="shared" si="3"/>
        <v>194276</v>
      </c>
      <c r="G29" s="436">
        <v>46681</v>
      </c>
      <c r="H29" s="489">
        <v>147595</v>
      </c>
      <c r="I29" s="504">
        <f t="shared" si="0"/>
        <v>380763</v>
      </c>
      <c r="J29" s="497">
        <v>12768</v>
      </c>
      <c r="K29" s="436">
        <v>367995</v>
      </c>
      <c r="L29" s="851" t="s">
        <v>332</v>
      </c>
      <c r="M29" s="852"/>
    </row>
    <row r="30" spans="1:13" s="30" customFormat="1" ht="13.9" customHeight="1">
      <c r="A30" s="391" t="s">
        <v>571</v>
      </c>
      <c r="B30" s="392" t="s">
        <v>333</v>
      </c>
      <c r="C30" s="433">
        <f t="shared" si="1"/>
        <v>211751</v>
      </c>
      <c r="D30" s="434">
        <v>50402</v>
      </c>
      <c r="E30" s="433">
        <f t="shared" si="2"/>
        <v>262153</v>
      </c>
      <c r="F30" s="433">
        <f t="shared" si="3"/>
        <v>235630</v>
      </c>
      <c r="G30" s="434">
        <v>46689</v>
      </c>
      <c r="H30" s="488">
        <v>188941</v>
      </c>
      <c r="I30" s="488">
        <f t="shared" si="0"/>
        <v>497783</v>
      </c>
      <c r="J30" s="496">
        <v>1427</v>
      </c>
      <c r="K30" s="434">
        <v>496356</v>
      </c>
      <c r="L30" s="845" t="s">
        <v>334</v>
      </c>
      <c r="M30" s="846"/>
    </row>
    <row r="31" spans="1:13" s="30" customFormat="1">
      <c r="A31" s="393" t="s">
        <v>37</v>
      </c>
      <c r="B31" s="394" t="s">
        <v>335</v>
      </c>
      <c r="C31" s="435">
        <f t="shared" si="1"/>
        <v>20145</v>
      </c>
      <c r="D31" s="436">
        <v>4317</v>
      </c>
      <c r="E31" s="435">
        <f t="shared" si="2"/>
        <v>24462</v>
      </c>
      <c r="F31" s="435">
        <f t="shared" si="3"/>
        <v>34867</v>
      </c>
      <c r="G31" s="436">
        <v>7322</v>
      </c>
      <c r="H31" s="489">
        <v>27545</v>
      </c>
      <c r="I31" s="504">
        <f t="shared" si="0"/>
        <v>59329</v>
      </c>
      <c r="J31" s="497">
        <v>10985</v>
      </c>
      <c r="K31" s="436">
        <v>48344</v>
      </c>
      <c r="L31" s="843" t="s">
        <v>336</v>
      </c>
      <c r="M31" s="844"/>
    </row>
    <row r="32" spans="1:13" s="30" customFormat="1" ht="13.9" customHeight="1">
      <c r="A32" s="391" t="s">
        <v>572</v>
      </c>
      <c r="B32" s="392" t="s">
        <v>337</v>
      </c>
      <c r="C32" s="433">
        <f t="shared" si="1"/>
        <v>17399</v>
      </c>
      <c r="D32" s="434">
        <v>3890</v>
      </c>
      <c r="E32" s="433">
        <f t="shared" si="2"/>
        <v>21289</v>
      </c>
      <c r="F32" s="433">
        <f t="shared" si="3"/>
        <v>30622</v>
      </c>
      <c r="G32" s="434">
        <v>6878</v>
      </c>
      <c r="H32" s="488">
        <v>23744</v>
      </c>
      <c r="I32" s="488">
        <f t="shared" si="0"/>
        <v>51911</v>
      </c>
      <c r="J32" s="496">
        <v>10985</v>
      </c>
      <c r="K32" s="434">
        <v>40926</v>
      </c>
      <c r="L32" s="845" t="s">
        <v>338</v>
      </c>
      <c r="M32" s="846"/>
    </row>
    <row r="33" spans="1:13">
      <c r="A33" s="387" t="s">
        <v>573</v>
      </c>
      <c r="B33" s="388" t="s">
        <v>339</v>
      </c>
      <c r="C33" s="435">
        <f t="shared" si="1"/>
        <v>2746</v>
      </c>
      <c r="D33" s="436">
        <v>427</v>
      </c>
      <c r="E33" s="435">
        <f t="shared" si="2"/>
        <v>3173</v>
      </c>
      <c r="F33" s="435">
        <f t="shared" si="3"/>
        <v>4245</v>
      </c>
      <c r="G33" s="436">
        <v>444</v>
      </c>
      <c r="H33" s="489">
        <v>3801</v>
      </c>
      <c r="I33" s="504">
        <f t="shared" si="0"/>
        <v>7418</v>
      </c>
      <c r="J33" s="497">
        <v>0</v>
      </c>
      <c r="K33" s="436">
        <v>7418</v>
      </c>
      <c r="L33" s="851" t="s">
        <v>341</v>
      </c>
      <c r="M33" s="852"/>
    </row>
    <row r="34" spans="1:13" ht="18.75" customHeight="1">
      <c r="A34" s="383" t="s">
        <v>38</v>
      </c>
      <c r="B34" s="384" t="s">
        <v>342</v>
      </c>
      <c r="C34" s="433">
        <f t="shared" si="1"/>
        <v>616030</v>
      </c>
      <c r="D34" s="434">
        <v>18322</v>
      </c>
      <c r="E34" s="433">
        <f t="shared" si="2"/>
        <v>634352</v>
      </c>
      <c r="F34" s="433">
        <f t="shared" si="3"/>
        <v>589795</v>
      </c>
      <c r="G34" s="434">
        <v>240786</v>
      </c>
      <c r="H34" s="488">
        <v>349009</v>
      </c>
      <c r="I34" s="488">
        <f t="shared" si="0"/>
        <v>1224147</v>
      </c>
      <c r="J34" s="496">
        <v>105491</v>
      </c>
      <c r="K34" s="434">
        <v>1118656</v>
      </c>
      <c r="L34" s="849" t="s">
        <v>343</v>
      </c>
      <c r="M34" s="850"/>
    </row>
    <row r="35" spans="1:13" s="30" customFormat="1" ht="13.9" customHeight="1">
      <c r="A35" s="387" t="s">
        <v>574</v>
      </c>
      <c r="B35" s="388" t="s">
        <v>344</v>
      </c>
      <c r="C35" s="435">
        <f t="shared" si="1"/>
        <v>8715</v>
      </c>
      <c r="D35" s="436">
        <v>4527</v>
      </c>
      <c r="E35" s="435">
        <f t="shared" si="2"/>
        <v>13242</v>
      </c>
      <c r="F35" s="435">
        <f t="shared" si="3"/>
        <v>10525</v>
      </c>
      <c r="G35" s="436">
        <v>3363</v>
      </c>
      <c r="H35" s="489">
        <v>7162</v>
      </c>
      <c r="I35" s="504">
        <f t="shared" si="0"/>
        <v>23767</v>
      </c>
      <c r="J35" s="497">
        <v>929</v>
      </c>
      <c r="K35" s="436">
        <v>22838</v>
      </c>
      <c r="L35" s="851" t="s">
        <v>345</v>
      </c>
      <c r="M35" s="852"/>
    </row>
    <row r="36" spans="1:13" ht="22.5">
      <c r="A36" s="391" t="s">
        <v>575</v>
      </c>
      <c r="B36" s="392" t="s">
        <v>346</v>
      </c>
      <c r="C36" s="433">
        <f t="shared" si="1"/>
        <v>607335</v>
      </c>
      <c r="D36" s="434">
        <v>13362</v>
      </c>
      <c r="E36" s="433">
        <f t="shared" si="2"/>
        <v>620697</v>
      </c>
      <c r="F36" s="433">
        <f t="shared" si="3"/>
        <v>578730</v>
      </c>
      <c r="G36" s="434">
        <v>237119</v>
      </c>
      <c r="H36" s="488">
        <v>341611</v>
      </c>
      <c r="I36" s="488">
        <f t="shared" si="0"/>
        <v>1199427</v>
      </c>
      <c r="J36" s="496">
        <v>104562</v>
      </c>
      <c r="K36" s="434">
        <v>1094865</v>
      </c>
      <c r="L36" s="845" t="s">
        <v>576</v>
      </c>
      <c r="M36" s="846"/>
    </row>
    <row r="37" spans="1:13" s="30" customFormat="1">
      <c r="A37" s="387" t="s">
        <v>577</v>
      </c>
      <c r="B37" s="388" t="s">
        <v>716</v>
      </c>
      <c r="C37" s="435">
        <f t="shared" si="1"/>
        <v>-20</v>
      </c>
      <c r="D37" s="436">
        <v>433</v>
      </c>
      <c r="E37" s="435">
        <f t="shared" si="2"/>
        <v>413</v>
      </c>
      <c r="F37" s="435">
        <f t="shared" si="3"/>
        <v>540</v>
      </c>
      <c r="G37" s="436">
        <v>304</v>
      </c>
      <c r="H37" s="489">
        <v>236</v>
      </c>
      <c r="I37" s="504">
        <f t="shared" si="0"/>
        <v>953</v>
      </c>
      <c r="J37" s="497">
        <v>0</v>
      </c>
      <c r="K37" s="436">
        <v>953</v>
      </c>
      <c r="L37" s="851" t="s">
        <v>730</v>
      </c>
      <c r="M37" s="852"/>
    </row>
    <row r="38" spans="1:13" ht="13.9" customHeight="1">
      <c r="A38" s="383" t="s">
        <v>39</v>
      </c>
      <c r="B38" s="384" t="s">
        <v>348</v>
      </c>
      <c r="C38" s="433">
        <f t="shared" si="1"/>
        <v>14505</v>
      </c>
      <c r="D38" s="434">
        <v>1327</v>
      </c>
      <c r="E38" s="433">
        <f t="shared" si="2"/>
        <v>15832</v>
      </c>
      <c r="F38" s="433">
        <f t="shared" si="3"/>
        <v>3625</v>
      </c>
      <c r="G38" s="434">
        <v>1104</v>
      </c>
      <c r="H38" s="488">
        <v>2521</v>
      </c>
      <c r="I38" s="488">
        <f t="shared" si="0"/>
        <v>19457</v>
      </c>
      <c r="J38" s="496">
        <v>0</v>
      </c>
      <c r="K38" s="434">
        <v>19457</v>
      </c>
      <c r="L38" s="849" t="s">
        <v>349</v>
      </c>
      <c r="M38" s="850"/>
    </row>
    <row r="39" spans="1:13" s="30" customFormat="1">
      <c r="A39" s="387" t="s">
        <v>578</v>
      </c>
      <c r="B39" s="388" t="s">
        <v>350</v>
      </c>
      <c r="C39" s="435">
        <f t="shared" si="1"/>
        <v>14505</v>
      </c>
      <c r="D39" s="436">
        <v>1327</v>
      </c>
      <c r="E39" s="435">
        <f t="shared" si="2"/>
        <v>15832</v>
      </c>
      <c r="F39" s="435">
        <f t="shared" si="3"/>
        <v>3625</v>
      </c>
      <c r="G39" s="436">
        <v>1104</v>
      </c>
      <c r="H39" s="489">
        <v>2521</v>
      </c>
      <c r="I39" s="504">
        <f t="shared" si="0"/>
        <v>19457</v>
      </c>
      <c r="J39" s="497">
        <v>0</v>
      </c>
      <c r="K39" s="436">
        <v>19457</v>
      </c>
      <c r="L39" s="851" t="s">
        <v>351</v>
      </c>
      <c r="M39" s="852"/>
    </row>
    <row r="40" spans="1:13" ht="33.75">
      <c r="A40" s="383" t="s">
        <v>40</v>
      </c>
      <c r="B40" s="384" t="s">
        <v>352</v>
      </c>
      <c r="C40" s="433">
        <f t="shared" si="1"/>
        <v>325262</v>
      </c>
      <c r="D40" s="434">
        <v>31049</v>
      </c>
      <c r="E40" s="433">
        <f t="shared" si="2"/>
        <v>356311</v>
      </c>
      <c r="F40" s="433">
        <f t="shared" si="3"/>
        <v>256060</v>
      </c>
      <c r="G40" s="434">
        <v>61656</v>
      </c>
      <c r="H40" s="488">
        <v>194404</v>
      </c>
      <c r="I40" s="488">
        <f t="shared" si="0"/>
        <v>612371</v>
      </c>
      <c r="J40" s="496">
        <v>12117</v>
      </c>
      <c r="K40" s="434">
        <v>600254</v>
      </c>
      <c r="L40" s="849" t="s">
        <v>353</v>
      </c>
      <c r="M40" s="850"/>
    </row>
    <row r="41" spans="1:13" s="30" customFormat="1" ht="13.9" customHeight="1">
      <c r="A41" s="387" t="s">
        <v>579</v>
      </c>
      <c r="B41" s="388" t="s">
        <v>354</v>
      </c>
      <c r="C41" s="435">
        <f t="shared" si="1"/>
        <v>325262</v>
      </c>
      <c r="D41" s="436">
        <v>31049</v>
      </c>
      <c r="E41" s="435">
        <f t="shared" si="2"/>
        <v>356311</v>
      </c>
      <c r="F41" s="435">
        <f t="shared" si="3"/>
        <v>256060</v>
      </c>
      <c r="G41" s="436">
        <v>61656</v>
      </c>
      <c r="H41" s="489">
        <v>194404</v>
      </c>
      <c r="I41" s="504">
        <f t="shared" si="0"/>
        <v>612371</v>
      </c>
      <c r="J41" s="497">
        <v>12117</v>
      </c>
      <c r="K41" s="436">
        <v>600254</v>
      </c>
      <c r="L41" s="851" t="s">
        <v>355</v>
      </c>
      <c r="M41" s="852"/>
    </row>
    <row r="42" spans="1:13" ht="13.9" customHeight="1">
      <c r="A42" s="383" t="s">
        <v>41</v>
      </c>
      <c r="B42" s="384" t="s">
        <v>356</v>
      </c>
      <c r="C42" s="433">
        <f t="shared" si="1"/>
        <v>74497</v>
      </c>
      <c r="D42" s="434">
        <v>18477</v>
      </c>
      <c r="E42" s="433">
        <f t="shared" si="2"/>
        <v>92974</v>
      </c>
      <c r="F42" s="433">
        <f t="shared" si="3"/>
        <v>138763</v>
      </c>
      <c r="G42" s="434">
        <v>12531</v>
      </c>
      <c r="H42" s="488">
        <v>126232</v>
      </c>
      <c r="I42" s="488">
        <f t="shared" si="0"/>
        <v>231737</v>
      </c>
      <c r="J42" s="496">
        <v>2027</v>
      </c>
      <c r="K42" s="434">
        <v>229710</v>
      </c>
      <c r="L42" s="849" t="s">
        <v>357</v>
      </c>
      <c r="M42" s="850"/>
    </row>
    <row r="43" spans="1:13" s="30" customFormat="1" ht="22.5">
      <c r="A43" s="387" t="s">
        <v>580</v>
      </c>
      <c r="B43" s="388" t="s">
        <v>358</v>
      </c>
      <c r="C43" s="435">
        <f t="shared" si="1"/>
        <v>33706</v>
      </c>
      <c r="D43" s="436">
        <v>12393</v>
      </c>
      <c r="E43" s="435">
        <f t="shared" si="2"/>
        <v>46099</v>
      </c>
      <c r="F43" s="435">
        <f t="shared" si="3"/>
        <v>76673</v>
      </c>
      <c r="G43" s="436">
        <v>10055</v>
      </c>
      <c r="H43" s="489">
        <v>66618</v>
      </c>
      <c r="I43" s="504">
        <f t="shared" si="0"/>
        <v>122772</v>
      </c>
      <c r="J43" s="497">
        <v>1180</v>
      </c>
      <c r="K43" s="436">
        <v>121592</v>
      </c>
      <c r="L43" s="851" t="s">
        <v>359</v>
      </c>
      <c r="M43" s="852"/>
    </row>
    <row r="44" spans="1:13" ht="13.9" customHeight="1">
      <c r="A44" s="391" t="s">
        <v>581</v>
      </c>
      <c r="B44" s="392" t="s">
        <v>360</v>
      </c>
      <c r="C44" s="433">
        <f t="shared" si="1"/>
        <v>40791</v>
      </c>
      <c r="D44" s="434">
        <v>6084</v>
      </c>
      <c r="E44" s="433">
        <f t="shared" si="2"/>
        <v>46875</v>
      </c>
      <c r="F44" s="433">
        <f t="shared" si="3"/>
        <v>62090</v>
      </c>
      <c r="G44" s="434">
        <v>2476</v>
      </c>
      <c r="H44" s="488">
        <v>59614</v>
      </c>
      <c r="I44" s="488">
        <f t="shared" si="0"/>
        <v>108965</v>
      </c>
      <c r="J44" s="496">
        <v>847</v>
      </c>
      <c r="K44" s="434">
        <v>108118</v>
      </c>
      <c r="L44" s="845" t="s">
        <v>361</v>
      </c>
      <c r="M44" s="846"/>
    </row>
    <row r="45" spans="1:13" s="30" customFormat="1">
      <c r="A45" s="393" t="s">
        <v>42</v>
      </c>
      <c r="B45" s="394" t="s">
        <v>362</v>
      </c>
      <c r="C45" s="435">
        <f t="shared" si="1"/>
        <v>365902</v>
      </c>
      <c r="D45" s="436">
        <v>63627</v>
      </c>
      <c r="E45" s="435">
        <f t="shared" si="2"/>
        <v>429529</v>
      </c>
      <c r="F45" s="435">
        <f t="shared" si="3"/>
        <v>245990</v>
      </c>
      <c r="G45" s="436">
        <v>65205</v>
      </c>
      <c r="H45" s="489">
        <v>180785</v>
      </c>
      <c r="I45" s="504">
        <f t="shared" si="0"/>
        <v>675519</v>
      </c>
      <c r="J45" s="497">
        <v>175687</v>
      </c>
      <c r="K45" s="436">
        <v>499832</v>
      </c>
      <c r="L45" s="843" t="s">
        <v>365</v>
      </c>
      <c r="M45" s="844"/>
    </row>
    <row r="46" spans="1:13">
      <c r="A46" s="444" t="s">
        <v>582</v>
      </c>
      <c r="B46" s="445" t="s">
        <v>366</v>
      </c>
      <c r="C46" s="446">
        <f t="shared" si="1"/>
        <v>360760</v>
      </c>
      <c r="D46" s="447">
        <v>63169</v>
      </c>
      <c r="E46" s="446">
        <f t="shared" si="2"/>
        <v>423929</v>
      </c>
      <c r="F46" s="446">
        <f t="shared" si="3"/>
        <v>236731</v>
      </c>
      <c r="G46" s="447">
        <v>64356</v>
      </c>
      <c r="H46" s="490">
        <v>172375</v>
      </c>
      <c r="I46" s="488">
        <f t="shared" si="0"/>
        <v>660660</v>
      </c>
      <c r="J46" s="498">
        <v>175676</v>
      </c>
      <c r="K46" s="447">
        <v>484984</v>
      </c>
      <c r="L46" s="916" t="s">
        <v>368</v>
      </c>
      <c r="M46" s="917"/>
    </row>
    <row r="47" spans="1:13" s="30" customFormat="1" ht="22.5" customHeight="1">
      <c r="A47" s="121" t="s">
        <v>583</v>
      </c>
      <c r="B47" s="122" t="s">
        <v>369</v>
      </c>
      <c r="C47" s="48">
        <f t="shared" si="1"/>
        <v>5142</v>
      </c>
      <c r="D47" s="14">
        <v>458</v>
      </c>
      <c r="E47" s="48">
        <f t="shared" si="2"/>
        <v>5600</v>
      </c>
      <c r="F47" s="48">
        <f t="shared" si="3"/>
        <v>9259</v>
      </c>
      <c r="G47" s="14">
        <v>849</v>
      </c>
      <c r="H47" s="491">
        <v>8410</v>
      </c>
      <c r="I47" s="504">
        <f t="shared" si="0"/>
        <v>14859</v>
      </c>
      <c r="J47" s="499">
        <v>11</v>
      </c>
      <c r="K47" s="14">
        <v>14848</v>
      </c>
      <c r="L47" s="725" t="s">
        <v>370</v>
      </c>
      <c r="M47" s="726"/>
    </row>
    <row r="48" spans="1:13" ht="15" customHeight="1">
      <c r="A48" s="115" t="s">
        <v>584</v>
      </c>
      <c r="B48" s="116" t="s">
        <v>371</v>
      </c>
      <c r="C48" s="49">
        <f>+E48-D48</f>
        <v>973720</v>
      </c>
      <c r="D48" s="16">
        <v>986829</v>
      </c>
      <c r="E48" s="49">
        <f>+I48-F48</f>
        <v>1960549</v>
      </c>
      <c r="F48" s="49">
        <f>+H48+G48</f>
        <v>19576668</v>
      </c>
      <c r="G48" s="16">
        <v>294536</v>
      </c>
      <c r="H48" s="492">
        <v>19282132</v>
      </c>
      <c r="I48" s="488">
        <f t="shared" si="0"/>
        <v>21537217</v>
      </c>
      <c r="J48" s="500">
        <v>253573</v>
      </c>
      <c r="K48" s="16">
        <v>21283644</v>
      </c>
      <c r="L48" s="736" t="s">
        <v>372</v>
      </c>
      <c r="M48" s="737"/>
    </row>
    <row r="49" spans="1:13" s="30" customFormat="1" ht="22.5" customHeight="1">
      <c r="A49" s="438" t="s">
        <v>389</v>
      </c>
      <c r="B49" s="439" t="s">
        <v>373</v>
      </c>
      <c r="C49" s="417">
        <f t="shared" si="1"/>
        <v>15944732</v>
      </c>
      <c r="D49" s="418">
        <v>2834736</v>
      </c>
      <c r="E49" s="417">
        <f t="shared" si="2"/>
        <v>18779468</v>
      </c>
      <c r="F49" s="417">
        <f t="shared" si="3"/>
        <v>11966612</v>
      </c>
      <c r="G49" s="418">
        <v>751926</v>
      </c>
      <c r="H49" s="493">
        <v>11214686</v>
      </c>
      <c r="I49" s="504">
        <f t="shared" si="0"/>
        <v>30746080</v>
      </c>
      <c r="J49" s="501">
        <v>271454</v>
      </c>
      <c r="K49" s="418">
        <v>30474626</v>
      </c>
      <c r="L49" s="918" t="s">
        <v>375</v>
      </c>
      <c r="M49" s="919"/>
    </row>
    <row r="50" spans="1:13" ht="23.45" customHeight="1">
      <c r="A50" s="383" t="s">
        <v>585</v>
      </c>
      <c r="B50" s="384" t="s">
        <v>376</v>
      </c>
      <c r="C50" s="433">
        <f t="shared" si="1"/>
        <v>21025</v>
      </c>
      <c r="D50" s="434">
        <v>8521</v>
      </c>
      <c r="E50" s="433">
        <f t="shared" si="2"/>
        <v>29546</v>
      </c>
      <c r="F50" s="433">
        <f t="shared" si="3"/>
        <v>34633</v>
      </c>
      <c r="G50" s="434">
        <v>3160</v>
      </c>
      <c r="H50" s="488">
        <v>31473</v>
      </c>
      <c r="I50" s="488">
        <f t="shared" si="0"/>
        <v>64179</v>
      </c>
      <c r="J50" s="496">
        <v>3631</v>
      </c>
      <c r="K50" s="434">
        <v>60548</v>
      </c>
      <c r="L50" s="849" t="s">
        <v>377</v>
      </c>
      <c r="M50" s="850"/>
    </row>
    <row r="51" spans="1:13" ht="22.5">
      <c r="A51" s="387" t="s">
        <v>586</v>
      </c>
      <c r="B51" s="388" t="s">
        <v>378</v>
      </c>
      <c r="C51" s="435">
        <f t="shared" si="1"/>
        <v>21025</v>
      </c>
      <c r="D51" s="436">
        <v>8521</v>
      </c>
      <c r="E51" s="435">
        <f t="shared" si="2"/>
        <v>29546</v>
      </c>
      <c r="F51" s="435">
        <f t="shared" si="3"/>
        <v>34633</v>
      </c>
      <c r="G51" s="436">
        <v>3160</v>
      </c>
      <c r="H51" s="489">
        <v>31473</v>
      </c>
      <c r="I51" s="504">
        <f t="shared" si="0"/>
        <v>64179</v>
      </c>
      <c r="J51" s="497">
        <v>3631</v>
      </c>
      <c r="K51" s="436">
        <v>60548</v>
      </c>
      <c r="L51" s="851" t="s">
        <v>379</v>
      </c>
      <c r="M51" s="852"/>
    </row>
    <row r="52" spans="1:13" s="30" customFormat="1">
      <c r="A52" s="383" t="s">
        <v>325</v>
      </c>
      <c r="B52" s="384" t="s">
        <v>380</v>
      </c>
      <c r="C52" s="433">
        <f t="shared" si="1"/>
        <v>807231</v>
      </c>
      <c r="D52" s="434">
        <v>128260</v>
      </c>
      <c r="E52" s="433">
        <f t="shared" si="2"/>
        <v>935491</v>
      </c>
      <c r="F52" s="433">
        <f t="shared" si="3"/>
        <v>1286579</v>
      </c>
      <c r="G52" s="434">
        <v>90770</v>
      </c>
      <c r="H52" s="488">
        <v>1195809</v>
      </c>
      <c r="I52" s="488">
        <f t="shared" si="0"/>
        <v>2222070</v>
      </c>
      <c r="J52" s="496">
        <v>131215</v>
      </c>
      <c r="K52" s="434">
        <v>2090855</v>
      </c>
      <c r="L52" s="849" t="s">
        <v>381</v>
      </c>
      <c r="M52" s="850"/>
    </row>
    <row r="53" spans="1:13" ht="22.5" customHeight="1">
      <c r="A53" s="387" t="s">
        <v>587</v>
      </c>
      <c r="B53" s="388" t="s">
        <v>382</v>
      </c>
      <c r="C53" s="435">
        <f t="shared" si="1"/>
        <v>5639</v>
      </c>
      <c r="D53" s="436">
        <v>331</v>
      </c>
      <c r="E53" s="435">
        <f t="shared" si="2"/>
        <v>5970</v>
      </c>
      <c r="F53" s="435">
        <f t="shared" si="3"/>
        <v>2636</v>
      </c>
      <c r="G53" s="436">
        <v>1211</v>
      </c>
      <c r="H53" s="489">
        <v>1425</v>
      </c>
      <c r="I53" s="504">
        <f t="shared" si="0"/>
        <v>8606</v>
      </c>
      <c r="J53" s="497">
        <v>137</v>
      </c>
      <c r="K53" s="436">
        <v>8469</v>
      </c>
      <c r="L53" s="851" t="s">
        <v>383</v>
      </c>
      <c r="M53" s="852"/>
    </row>
    <row r="54" spans="1:13" s="30" customFormat="1">
      <c r="A54" s="391" t="s">
        <v>588</v>
      </c>
      <c r="B54" s="392" t="s">
        <v>384</v>
      </c>
      <c r="C54" s="433">
        <f t="shared" si="1"/>
        <v>801592</v>
      </c>
      <c r="D54" s="434">
        <v>127929</v>
      </c>
      <c r="E54" s="433">
        <f t="shared" si="2"/>
        <v>929521</v>
      </c>
      <c r="F54" s="433">
        <f t="shared" si="3"/>
        <v>1283943</v>
      </c>
      <c r="G54" s="434">
        <v>89559</v>
      </c>
      <c r="H54" s="488">
        <v>1194384</v>
      </c>
      <c r="I54" s="488">
        <f t="shared" si="0"/>
        <v>2213464</v>
      </c>
      <c r="J54" s="496">
        <v>131078</v>
      </c>
      <c r="K54" s="434">
        <v>2082386</v>
      </c>
      <c r="L54" s="845" t="s">
        <v>385</v>
      </c>
      <c r="M54" s="846"/>
    </row>
    <row r="55" spans="1:13">
      <c r="A55" s="393" t="s">
        <v>412</v>
      </c>
      <c r="B55" s="394" t="s">
        <v>386</v>
      </c>
      <c r="C55" s="435">
        <f t="shared" si="1"/>
        <v>3654018</v>
      </c>
      <c r="D55" s="436">
        <v>685258</v>
      </c>
      <c r="E55" s="435">
        <f t="shared" si="2"/>
        <v>4339276</v>
      </c>
      <c r="F55" s="435">
        <f t="shared" si="3"/>
        <v>4871533</v>
      </c>
      <c r="G55" s="436">
        <v>536105</v>
      </c>
      <c r="H55" s="489">
        <v>4335428</v>
      </c>
      <c r="I55" s="504">
        <f t="shared" si="0"/>
        <v>9210809</v>
      </c>
      <c r="J55" s="497">
        <v>262507</v>
      </c>
      <c r="K55" s="436">
        <v>8948302</v>
      </c>
      <c r="L55" s="843" t="s">
        <v>387</v>
      </c>
      <c r="M55" s="844"/>
    </row>
    <row r="56" spans="1:13" s="30" customFormat="1">
      <c r="A56" s="391" t="s">
        <v>589</v>
      </c>
      <c r="B56" s="392" t="s">
        <v>388</v>
      </c>
      <c r="C56" s="433">
        <f t="shared" si="1"/>
        <v>160761</v>
      </c>
      <c r="D56" s="434">
        <v>15888</v>
      </c>
      <c r="E56" s="433">
        <f t="shared" si="2"/>
        <v>176649</v>
      </c>
      <c r="F56" s="433">
        <f t="shared" si="3"/>
        <v>190590</v>
      </c>
      <c r="G56" s="434">
        <v>21956</v>
      </c>
      <c r="H56" s="488">
        <v>168634</v>
      </c>
      <c r="I56" s="488">
        <f t="shared" si="0"/>
        <v>367239</v>
      </c>
      <c r="J56" s="496">
        <v>1520</v>
      </c>
      <c r="K56" s="434">
        <v>365719</v>
      </c>
      <c r="L56" s="845" t="s">
        <v>390</v>
      </c>
      <c r="M56" s="846"/>
    </row>
    <row r="57" spans="1:13" ht="19.5" customHeight="1">
      <c r="A57" s="387" t="s">
        <v>590</v>
      </c>
      <c r="B57" s="388" t="s">
        <v>391</v>
      </c>
      <c r="C57" s="435">
        <f t="shared" si="1"/>
        <v>1407708</v>
      </c>
      <c r="D57" s="436">
        <v>200656</v>
      </c>
      <c r="E57" s="435">
        <f t="shared" si="2"/>
        <v>1608364</v>
      </c>
      <c r="F57" s="435">
        <f t="shared" si="3"/>
        <v>740529</v>
      </c>
      <c r="G57" s="436">
        <v>178124</v>
      </c>
      <c r="H57" s="489">
        <v>562405</v>
      </c>
      <c r="I57" s="504">
        <f t="shared" si="0"/>
        <v>2348893</v>
      </c>
      <c r="J57" s="497">
        <v>70311</v>
      </c>
      <c r="K57" s="436">
        <v>2278582</v>
      </c>
      <c r="L57" s="851" t="s">
        <v>392</v>
      </c>
      <c r="M57" s="852"/>
    </row>
    <row r="58" spans="1:13" s="30" customFormat="1" ht="21" customHeight="1">
      <c r="A58" s="391" t="s">
        <v>591</v>
      </c>
      <c r="B58" s="392" t="s">
        <v>393</v>
      </c>
      <c r="C58" s="433">
        <f t="shared" si="1"/>
        <v>1986038</v>
      </c>
      <c r="D58" s="434">
        <v>454472</v>
      </c>
      <c r="E58" s="433">
        <f t="shared" si="2"/>
        <v>2440510</v>
      </c>
      <c r="F58" s="433">
        <f t="shared" si="3"/>
        <v>3808465</v>
      </c>
      <c r="G58" s="434">
        <v>311009</v>
      </c>
      <c r="H58" s="488">
        <v>3497456</v>
      </c>
      <c r="I58" s="488">
        <f t="shared" si="0"/>
        <v>6248975</v>
      </c>
      <c r="J58" s="496">
        <v>182909</v>
      </c>
      <c r="K58" s="434">
        <v>6066066</v>
      </c>
      <c r="L58" s="845" t="s">
        <v>394</v>
      </c>
      <c r="M58" s="846"/>
    </row>
    <row r="59" spans="1:13">
      <c r="A59" s="387" t="s">
        <v>592</v>
      </c>
      <c r="B59" s="388" t="s">
        <v>395</v>
      </c>
      <c r="C59" s="435">
        <f t="shared" si="1"/>
        <v>79066</v>
      </c>
      <c r="D59" s="436">
        <v>11238</v>
      </c>
      <c r="E59" s="435">
        <f t="shared" si="2"/>
        <v>90304</v>
      </c>
      <c r="F59" s="435">
        <f t="shared" si="3"/>
        <v>74153</v>
      </c>
      <c r="G59" s="436">
        <v>14815</v>
      </c>
      <c r="H59" s="489">
        <v>59338</v>
      </c>
      <c r="I59" s="504">
        <f t="shared" si="0"/>
        <v>164457</v>
      </c>
      <c r="J59" s="497">
        <v>4097</v>
      </c>
      <c r="K59" s="436">
        <v>160360</v>
      </c>
      <c r="L59" s="851" t="s">
        <v>396</v>
      </c>
      <c r="M59" s="852"/>
    </row>
    <row r="60" spans="1:13">
      <c r="A60" s="391" t="s">
        <v>593</v>
      </c>
      <c r="B60" s="392" t="s">
        <v>397</v>
      </c>
      <c r="C60" s="433">
        <f t="shared" si="1"/>
        <v>20445</v>
      </c>
      <c r="D60" s="434">
        <v>3004</v>
      </c>
      <c r="E60" s="433">
        <f t="shared" si="2"/>
        <v>23449</v>
      </c>
      <c r="F60" s="433">
        <f t="shared" si="3"/>
        <v>57796</v>
      </c>
      <c r="G60" s="434">
        <v>10201</v>
      </c>
      <c r="H60" s="488">
        <v>47595</v>
      </c>
      <c r="I60" s="488">
        <f t="shared" si="0"/>
        <v>81245</v>
      </c>
      <c r="J60" s="496">
        <v>3670</v>
      </c>
      <c r="K60" s="434">
        <v>77575</v>
      </c>
      <c r="L60" s="845" t="s">
        <v>398</v>
      </c>
      <c r="M60" s="846"/>
    </row>
    <row r="61" spans="1:13" s="30" customFormat="1">
      <c r="A61" s="393" t="s">
        <v>364</v>
      </c>
      <c r="B61" s="394" t="s">
        <v>399</v>
      </c>
      <c r="C61" s="435">
        <f t="shared" si="1"/>
        <v>4299375</v>
      </c>
      <c r="D61" s="436">
        <v>1021717</v>
      </c>
      <c r="E61" s="435">
        <f t="shared" si="2"/>
        <v>5321092</v>
      </c>
      <c r="F61" s="435">
        <f t="shared" si="3"/>
        <v>7329289</v>
      </c>
      <c r="G61" s="436">
        <v>590157</v>
      </c>
      <c r="H61" s="489">
        <v>6739132</v>
      </c>
      <c r="I61" s="504">
        <f t="shared" si="0"/>
        <v>12650381</v>
      </c>
      <c r="J61" s="497">
        <v>366862</v>
      </c>
      <c r="K61" s="436">
        <v>12283519</v>
      </c>
      <c r="L61" s="843" t="s">
        <v>400</v>
      </c>
      <c r="M61" s="844"/>
    </row>
    <row r="62" spans="1:13" s="30" customFormat="1" ht="22.5" customHeight="1">
      <c r="A62" s="393" t="s">
        <v>322</v>
      </c>
      <c r="B62" s="394" t="s">
        <v>401</v>
      </c>
      <c r="C62" s="435">
        <f t="shared" si="1"/>
        <v>3614627</v>
      </c>
      <c r="D62" s="436">
        <v>230132</v>
      </c>
      <c r="E62" s="435">
        <f t="shared" si="2"/>
        <v>3844759</v>
      </c>
      <c r="F62" s="435">
        <f t="shared" si="3"/>
        <v>4424634</v>
      </c>
      <c r="G62" s="436">
        <v>310252</v>
      </c>
      <c r="H62" s="489">
        <v>4114382</v>
      </c>
      <c r="I62" s="504">
        <f t="shared" si="0"/>
        <v>8269393</v>
      </c>
      <c r="J62" s="497">
        <v>120780</v>
      </c>
      <c r="K62" s="436">
        <v>8148613</v>
      </c>
      <c r="L62" s="843" t="s">
        <v>402</v>
      </c>
      <c r="M62" s="844"/>
    </row>
    <row r="63" spans="1:13">
      <c r="A63" s="391" t="s">
        <v>594</v>
      </c>
      <c r="B63" s="392" t="s">
        <v>403</v>
      </c>
      <c r="C63" s="433">
        <f t="shared" ref="C63:C100" si="4">+E63-D63</f>
        <v>3425521</v>
      </c>
      <c r="D63" s="434">
        <v>206052</v>
      </c>
      <c r="E63" s="433">
        <f t="shared" ref="E63:E100" si="5">+I63-F63</f>
        <v>3631573</v>
      </c>
      <c r="F63" s="433">
        <f t="shared" ref="F63:F100" si="6">+H63+G63</f>
        <v>4266577</v>
      </c>
      <c r="G63" s="434">
        <v>288838</v>
      </c>
      <c r="H63" s="488">
        <v>3977739</v>
      </c>
      <c r="I63" s="488">
        <f t="shared" si="0"/>
        <v>7898150</v>
      </c>
      <c r="J63" s="496">
        <v>94973</v>
      </c>
      <c r="K63" s="434">
        <v>7803177</v>
      </c>
      <c r="L63" s="845" t="s">
        <v>404</v>
      </c>
      <c r="M63" s="846"/>
    </row>
    <row r="64" spans="1:13" ht="22.5">
      <c r="A64" s="387" t="s">
        <v>595</v>
      </c>
      <c r="B64" s="388" t="s">
        <v>405</v>
      </c>
      <c r="C64" s="435">
        <f t="shared" si="4"/>
        <v>28051</v>
      </c>
      <c r="D64" s="436">
        <v>2069</v>
      </c>
      <c r="E64" s="435">
        <f t="shared" si="5"/>
        <v>30120</v>
      </c>
      <c r="F64" s="435">
        <f t="shared" si="6"/>
        <v>14827</v>
      </c>
      <c r="G64" s="436">
        <v>6151</v>
      </c>
      <c r="H64" s="489">
        <v>8676</v>
      </c>
      <c r="I64" s="504">
        <f t="shared" si="0"/>
        <v>44947</v>
      </c>
      <c r="J64" s="497">
        <v>0</v>
      </c>
      <c r="K64" s="436">
        <v>44947</v>
      </c>
      <c r="L64" s="851" t="s">
        <v>406</v>
      </c>
      <c r="M64" s="852"/>
    </row>
    <row r="65" spans="1:13">
      <c r="A65" s="391" t="s">
        <v>597</v>
      </c>
      <c r="B65" s="392" t="s">
        <v>407</v>
      </c>
      <c r="C65" s="433">
        <f t="shared" si="4"/>
        <v>71502</v>
      </c>
      <c r="D65" s="434">
        <v>6470</v>
      </c>
      <c r="E65" s="433">
        <f t="shared" si="5"/>
        <v>77972</v>
      </c>
      <c r="F65" s="433">
        <f t="shared" si="6"/>
        <v>62456</v>
      </c>
      <c r="G65" s="434">
        <v>6999</v>
      </c>
      <c r="H65" s="488">
        <v>55457</v>
      </c>
      <c r="I65" s="488">
        <f t="shared" si="0"/>
        <v>140428</v>
      </c>
      <c r="J65" s="496">
        <v>25664</v>
      </c>
      <c r="K65" s="434">
        <v>114764</v>
      </c>
      <c r="L65" s="845" t="s">
        <v>408</v>
      </c>
      <c r="M65" s="846"/>
    </row>
    <row r="66" spans="1:13" s="30" customFormat="1">
      <c r="A66" s="387" t="s">
        <v>598</v>
      </c>
      <c r="B66" s="388" t="s">
        <v>409</v>
      </c>
      <c r="C66" s="435">
        <f t="shared" si="4"/>
        <v>89553</v>
      </c>
      <c r="D66" s="436">
        <v>15541</v>
      </c>
      <c r="E66" s="435">
        <f t="shared" si="5"/>
        <v>105094</v>
      </c>
      <c r="F66" s="435">
        <f t="shared" si="6"/>
        <v>80774</v>
      </c>
      <c r="G66" s="436">
        <v>8264</v>
      </c>
      <c r="H66" s="489">
        <v>72510</v>
      </c>
      <c r="I66" s="504">
        <f t="shared" si="0"/>
        <v>185868</v>
      </c>
      <c r="J66" s="497">
        <v>143</v>
      </c>
      <c r="K66" s="436">
        <v>185725</v>
      </c>
      <c r="L66" s="851" t="s">
        <v>410</v>
      </c>
      <c r="M66" s="852"/>
    </row>
    <row r="67" spans="1:13">
      <c r="A67" s="383" t="s">
        <v>289</v>
      </c>
      <c r="B67" s="384" t="s">
        <v>411</v>
      </c>
      <c r="C67" s="433">
        <f t="shared" si="4"/>
        <v>413191</v>
      </c>
      <c r="D67" s="434">
        <v>57110</v>
      </c>
      <c r="E67" s="433">
        <f t="shared" si="5"/>
        <v>470301</v>
      </c>
      <c r="F67" s="433">
        <f t="shared" si="6"/>
        <v>1664647</v>
      </c>
      <c r="G67" s="434">
        <v>19928</v>
      </c>
      <c r="H67" s="488">
        <v>1644719</v>
      </c>
      <c r="I67" s="488">
        <f t="shared" si="0"/>
        <v>2134948</v>
      </c>
      <c r="J67" s="496">
        <v>60533</v>
      </c>
      <c r="K67" s="434">
        <v>2074415</v>
      </c>
      <c r="L67" s="849" t="s">
        <v>413</v>
      </c>
      <c r="M67" s="850"/>
    </row>
    <row r="68" spans="1:13" s="30" customFormat="1" ht="22.5" customHeight="1">
      <c r="A68" s="387" t="s">
        <v>599</v>
      </c>
      <c r="B68" s="388" t="s">
        <v>600</v>
      </c>
      <c r="C68" s="435">
        <f t="shared" si="4"/>
        <v>136735</v>
      </c>
      <c r="D68" s="436">
        <v>10606</v>
      </c>
      <c r="E68" s="435">
        <f t="shared" si="5"/>
        <v>147341</v>
      </c>
      <c r="F68" s="435">
        <f t="shared" si="6"/>
        <v>218296</v>
      </c>
      <c r="G68" s="436">
        <v>5497</v>
      </c>
      <c r="H68" s="489">
        <v>212799</v>
      </c>
      <c r="I68" s="504">
        <f t="shared" si="0"/>
        <v>365637</v>
      </c>
      <c r="J68" s="497">
        <v>58883</v>
      </c>
      <c r="K68" s="436">
        <v>306754</v>
      </c>
      <c r="L68" s="851" t="s">
        <v>414</v>
      </c>
      <c r="M68" s="852"/>
    </row>
    <row r="69" spans="1:13" ht="22.5">
      <c r="A69" s="391" t="s">
        <v>601</v>
      </c>
      <c r="B69" s="392" t="s">
        <v>415</v>
      </c>
      <c r="C69" s="433">
        <f t="shared" si="4"/>
        <v>204857</v>
      </c>
      <c r="D69" s="434">
        <v>34304</v>
      </c>
      <c r="E69" s="433">
        <f t="shared" si="5"/>
        <v>239161</v>
      </c>
      <c r="F69" s="433">
        <f t="shared" si="6"/>
        <v>1352083</v>
      </c>
      <c r="G69" s="434">
        <v>4041</v>
      </c>
      <c r="H69" s="488">
        <v>1348042</v>
      </c>
      <c r="I69" s="488">
        <f t="shared" si="0"/>
        <v>1591244</v>
      </c>
      <c r="J69" s="496">
        <v>0</v>
      </c>
      <c r="K69" s="434">
        <v>1591244</v>
      </c>
      <c r="L69" s="845" t="s">
        <v>416</v>
      </c>
      <c r="M69" s="846"/>
    </row>
    <row r="70" spans="1:13" s="30" customFormat="1">
      <c r="A70" s="387" t="s">
        <v>602</v>
      </c>
      <c r="B70" s="388" t="s">
        <v>417</v>
      </c>
      <c r="C70" s="435">
        <f t="shared" si="4"/>
        <v>13150</v>
      </c>
      <c r="D70" s="436">
        <v>2719</v>
      </c>
      <c r="E70" s="435">
        <f t="shared" si="5"/>
        <v>15869</v>
      </c>
      <c r="F70" s="435">
        <f t="shared" si="6"/>
        <v>12668</v>
      </c>
      <c r="G70" s="436">
        <v>615</v>
      </c>
      <c r="H70" s="489">
        <v>12053</v>
      </c>
      <c r="I70" s="504">
        <f t="shared" si="0"/>
        <v>28537</v>
      </c>
      <c r="J70" s="497">
        <v>0</v>
      </c>
      <c r="K70" s="436">
        <v>28537</v>
      </c>
      <c r="L70" s="851" t="s">
        <v>418</v>
      </c>
      <c r="M70" s="852"/>
    </row>
    <row r="71" spans="1:13">
      <c r="A71" s="450" t="s">
        <v>603</v>
      </c>
      <c r="B71" s="451" t="s">
        <v>691</v>
      </c>
      <c r="C71" s="433">
        <f t="shared" si="4"/>
        <v>21419</v>
      </c>
      <c r="D71" s="434">
        <v>1802</v>
      </c>
      <c r="E71" s="433">
        <f t="shared" si="5"/>
        <v>23221</v>
      </c>
      <c r="F71" s="433">
        <f t="shared" si="6"/>
        <v>20353</v>
      </c>
      <c r="G71" s="434">
        <v>1056</v>
      </c>
      <c r="H71" s="488">
        <v>19297</v>
      </c>
      <c r="I71" s="488">
        <f t="shared" si="0"/>
        <v>43574</v>
      </c>
      <c r="J71" s="496">
        <v>0</v>
      </c>
      <c r="K71" s="434">
        <v>43574</v>
      </c>
      <c r="L71" s="908" t="s">
        <v>729</v>
      </c>
      <c r="M71" s="909"/>
    </row>
    <row r="72" spans="1:13">
      <c r="A72" s="442" t="s">
        <v>604</v>
      </c>
      <c r="B72" s="443" t="s">
        <v>419</v>
      </c>
      <c r="C72" s="435">
        <f t="shared" si="4"/>
        <v>37030</v>
      </c>
      <c r="D72" s="436">
        <v>7679</v>
      </c>
      <c r="E72" s="435">
        <f t="shared" si="5"/>
        <v>44709</v>
      </c>
      <c r="F72" s="435">
        <f t="shared" si="6"/>
        <v>61247</v>
      </c>
      <c r="G72" s="436">
        <v>8719</v>
      </c>
      <c r="H72" s="489">
        <v>52528</v>
      </c>
      <c r="I72" s="504">
        <f t="shared" si="0"/>
        <v>105956</v>
      </c>
      <c r="J72" s="497">
        <v>1650</v>
      </c>
      <c r="K72" s="436">
        <v>104306</v>
      </c>
      <c r="L72" s="910" t="s">
        <v>420</v>
      </c>
      <c r="M72" s="911"/>
    </row>
    <row r="73" spans="1:13">
      <c r="A73" s="440" t="s">
        <v>448</v>
      </c>
      <c r="B73" s="441" t="s">
        <v>421</v>
      </c>
      <c r="C73" s="433">
        <f t="shared" si="4"/>
        <v>34954</v>
      </c>
      <c r="D73" s="434">
        <v>6825</v>
      </c>
      <c r="E73" s="433">
        <f t="shared" si="5"/>
        <v>41779</v>
      </c>
      <c r="F73" s="433">
        <f t="shared" si="6"/>
        <v>173924</v>
      </c>
      <c r="G73" s="434">
        <v>6277</v>
      </c>
      <c r="H73" s="488">
        <v>167647</v>
      </c>
      <c r="I73" s="488">
        <f t="shared" si="0"/>
        <v>215703</v>
      </c>
      <c r="J73" s="496">
        <v>0</v>
      </c>
      <c r="K73" s="434">
        <v>215703</v>
      </c>
      <c r="L73" s="912" t="s">
        <v>422</v>
      </c>
      <c r="M73" s="913"/>
    </row>
    <row r="74" spans="1:13" s="30" customFormat="1" ht="45">
      <c r="A74" s="442" t="s">
        <v>605</v>
      </c>
      <c r="B74" s="443" t="s">
        <v>423</v>
      </c>
      <c r="C74" s="435">
        <f t="shared" si="4"/>
        <v>34954</v>
      </c>
      <c r="D74" s="436">
        <v>6825</v>
      </c>
      <c r="E74" s="435">
        <f t="shared" si="5"/>
        <v>41779</v>
      </c>
      <c r="F74" s="435">
        <f t="shared" si="6"/>
        <v>173924</v>
      </c>
      <c r="G74" s="436">
        <v>6277</v>
      </c>
      <c r="H74" s="489">
        <v>167647</v>
      </c>
      <c r="I74" s="504">
        <f t="shared" si="0"/>
        <v>215703</v>
      </c>
      <c r="J74" s="497">
        <v>0</v>
      </c>
      <c r="K74" s="436">
        <v>215703</v>
      </c>
      <c r="L74" s="910" t="s">
        <v>424</v>
      </c>
      <c r="M74" s="911"/>
    </row>
    <row r="75" spans="1:13" ht="22.5">
      <c r="A75" s="448" t="s">
        <v>606</v>
      </c>
      <c r="B75" s="449" t="s">
        <v>425</v>
      </c>
      <c r="C75" s="421">
        <f t="shared" si="4"/>
        <v>36476</v>
      </c>
      <c r="D75" s="422">
        <v>1463</v>
      </c>
      <c r="E75" s="421">
        <f t="shared" si="5"/>
        <v>37939</v>
      </c>
      <c r="F75" s="421">
        <f t="shared" si="6"/>
        <v>14780</v>
      </c>
      <c r="G75" s="422">
        <v>646</v>
      </c>
      <c r="H75" s="494">
        <v>14134</v>
      </c>
      <c r="I75" s="488">
        <f t="shared" si="0"/>
        <v>52719</v>
      </c>
      <c r="J75" s="502">
        <v>0</v>
      </c>
      <c r="K75" s="422">
        <v>52719</v>
      </c>
      <c r="L75" s="914" t="s">
        <v>426</v>
      </c>
      <c r="M75" s="915"/>
    </row>
    <row r="76" spans="1:13" s="30" customFormat="1" ht="22.5" customHeight="1">
      <c r="A76" s="415" t="s">
        <v>608</v>
      </c>
      <c r="B76" s="416" t="s">
        <v>647</v>
      </c>
      <c r="C76" s="417">
        <f t="shared" si="4"/>
        <v>34211</v>
      </c>
      <c r="D76" s="418">
        <v>823</v>
      </c>
      <c r="E76" s="417">
        <f t="shared" si="5"/>
        <v>35034</v>
      </c>
      <c r="F76" s="417">
        <f t="shared" si="6"/>
        <v>12690</v>
      </c>
      <c r="G76" s="418">
        <v>340</v>
      </c>
      <c r="H76" s="493">
        <v>12350</v>
      </c>
      <c r="I76" s="504">
        <f t="shared" ref="I76:I100" si="7">+K76+J76</f>
        <v>47724</v>
      </c>
      <c r="J76" s="501">
        <v>0</v>
      </c>
      <c r="K76" s="418">
        <v>47724</v>
      </c>
      <c r="L76" s="873" t="s">
        <v>428</v>
      </c>
      <c r="M76" s="874"/>
    </row>
    <row r="77" spans="1:13" s="31" customFormat="1" ht="12.75">
      <c r="A77" s="391" t="s">
        <v>558</v>
      </c>
      <c r="B77" s="392" t="s">
        <v>429</v>
      </c>
      <c r="C77" s="433">
        <f t="shared" si="4"/>
        <v>2265</v>
      </c>
      <c r="D77" s="434">
        <v>640</v>
      </c>
      <c r="E77" s="433">
        <f t="shared" si="5"/>
        <v>2905</v>
      </c>
      <c r="F77" s="433">
        <f t="shared" si="6"/>
        <v>2090</v>
      </c>
      <c r="G77" s="434">
        <v>306</v>
      </c>
      <c r="H77" s="488">
        <v>1784</v>
      </c>
      <c r="I77" s="488">
        <f t="shared" si="7"/>
        <v>4995</v>
      </c>
      <c r="J77" s="496">
        <v>0</v>
      </c>
      <c r="K77" s="434">
        <v>4995</v>
      </c>
      <c r="L77" s="845" t="s">
        <v>431</v>
      </c>
      <c r="M77" s="846"/>
    </row>
    <row r="78" spans="1:13">
      <c r="A78" s="393" t="s">
        <v>609</v>
      </c>
      <c r="B78" s="394" t="s">
        <v>432</v>
      </c>
      <c r="C78" s="435">
        <f t="shared" si="4"/>
        <v>4815</v>
      </c>
      <c r="D78" s="436">
        <v>333</v>
      </c>
      <c r="E78" s="435">
        <f t="shared" si="5"/>
        <v>5148</v>
      </c>
      <c r="F78" s="435">
        <f t="shared" si="6"/>
        <v>4540</v>
      </c>
      <c r="G78" s="436">
        <v>431</v>
      </c>
      <c r="H78" s="489">
        <v>4109</v>
      </c>
      <c r="I78" s="504">
        <f t="shared" si="7"/>
        <v>9688</v>
      </c>
      <c r="J78" s="497">
        <v>0</v>
      </c>
      <c r="K78" s="436">
        <v>9688</v>
      </c>
      <c r="L78" s="843" t="s">
        <v>433</v>
      </c>
      <c r="M78" s="844"/>
    </row>
    <row r="79" spans="1:13">
      <c r="A79" s="387" t="s">
        <v>610</v>
      </c>
      <c r="B79" s="388" t="s">
        <v>434</v>
      </c>
      <c r="C79" s="435">
        <f t="shared" si="4"/>
        <v>4815</v>
      </c>
      <c r="D79" s="436">
        <v>333</v>
      </c>
      <c r="E79" s="435">
        <f t="shared" si="5"/>
        <v>5148</v>
      </c>
      <c r="F79" s="435">
        <f t="shared" si="6"/>
        <v>4540</v>
      </c>
      <c r="G79" s="436">
        <v>431</v>
      </c>
      <c r="H79" s="489">
        <v>4109</v>
      </c>
      <c r="I79" s="504">
        <f t="shared" si="7"/>
        <v>9688</v>
      </c>
      <c r="J79" s="497">
        <v>0</v>
      </c>
      <c r="K79" s="436">
        <v>9688</v>
      </c>
      <c r="L79" s="851" t="s">
        <v>435</v>
      </c>
      <c r="M79" s="852"/>
    </row>
    <row r="80" spans="1:13">
      <c r="A80" s="383" t="s">
        <v>518</v>
      </c>
      <c r="B80" s="384" t="s">
        <v>436</v>
      </c>
      <c r="C80" s="433">
        <f t="shared" si="4"/>
        <v>338809</v>
      </c>
      <c r="D80" s="434">
        <v>29923</v>
      </c>
      <c r="E80" s="433">
        <f t="shared" si="5"/>
        <v>368732</v>
      </c>
      <c r="F80" s="433">
        <f t="shared" si="6"/>
        <v>391450</v>
      </c>
      <c r="G80" s="434">
        <v>125739</v>
      </c>
      <c r="H80" s="488">
        <v>265711</v>
      </c>
      <c r="I80" s="488">
        <f t="shared" si="7"/>
        <v>760182</v>
      </c>
      <c r="J80" s="496">
        <v>153844</v>
      </c>
      <c r="K80" s="434">
        <v>606338</v>
      </c>
      <c r="L80" s="849" t="s">
        <v>437</v>
      </c>
      <c r="M80" s="850"/>
    </row>
    <row r="81" spans="1:13" ht="15" customHeight="1">
      <c r="A81" s="387" t="s">
        <v>611</v>
      </c>
      <c r="B81" s="388" t="s">
        <v>436</v>
      </c>
      <c r="C81" s="435">
        <f t="shared" si="4"/>
        <v>338809</v>
      </c>
      <c r="D81" s="436">
        <v>29923</v>
      </c>
      <c r="E81" s="435">
        <f t="shared" si="5"/>
        <v>368732</v>
      </c>
      <c r="F81" s="435">
        <f t="shared" si="6"/>
        <v>391450</v>
      </c>
      <c r="G81" s="436">
        <v>125739</v>
      </c>
      <c r="H81" s="489">
        <v>265711</v>
      </c>
      <c r="I81" s="504">
        <f t="shared" si="7"/>
        <v>760182</v>
      </c>
      <c r="J81" s="497">
        <v>153844</v>
      </c>
      <c r="K81" s="436">
        <v>606338</v>
      </c>
      <c r="L81" s="851" t="s">
        <v>438</v>
      </c>
      <c r="M81" s="852"/>
    </row>
    <row r="82" spans="1:13">
      <c r="A82" s="383" t="s">
        <v>340</v>
      </c>
      <c r="B82" s="384" t="s">
        <v>439</v>
      </c>
      <c r="C82" s="433">
        <f t="shared" si="4"/>
        <v>19705</v>
      </c>
      <c r="D82" s="434">
        <v>3151</v>
      </c>
      <c r="E82" s="433">
        <f t="shared" si="5"/>
        <v>22856</v>
      </c>
      <c r="F82" s="433">
        <f t="shared" si="6"/>
        <v>17895</v>
      </c>
      <c r="G82" s="434">
        <v>1666</v>
      </c>
      <c r="H82" s="488">
        <v>16229</v>
      </c>
      <c r="I82" s="488">
        <f t="shared" si="7"/>
        <v>40751</v>
      </c>
      <c r="J82" s="496">
        <v>3466</v>
      </c>
      <c r="K82" s="434">
        <v>37285</v>
      </c>
      <c r="L82" s="849" t="s">
        <v>440</v>
      </c>
      <c r="M82" s="850"/>
    </row>
    <row r="83" spans="1:13">
      <c r="A83" s="387" t="s">
        <v>612</v>
      </c>
      <c r="B83" s="388" t="s">
        <v>441</v>
      </c>
      <c r="C83" s="435">
        <f t="shared" si="4"/>
        <v>13719</v>
      </c>
      <c r="D83" s="436">
        <v>2727</v>
      </c>
      <c r="E83" s="435">
        <f t="shared" si="5"/>
        <v>16446</v>
      </c>
      <c r="F83" s="435">
        <f t="shared" si="6"/>
        <v>11589</v>
      </c>
      <c r="G83" s="436">
        <v>449</v>
      </c>
      <c r="H83" s="489">
        <v>11140</v>
      </c>
      <c r="I83" s="504">
        <f t="shared" si="7"/>
        <v>28035</v>
      </c>
      <c r="J83" s="497">
        <v>3466</v>
      </c>
      <c r="K83" s="436">
        <v>24569</v>
      </c>
      <c r="L83" s="851" t="s">
        <v>442</v>
      </c>
      <c r="M83" s="852"/>
    </row>
    <row r="84" spans="1:13" s="30" customFormat="1">
      <c r="A84" s="391" t="s">
        <v>613</v>
      </c>
      <c r="B84" s="392" t="s">
        <v>443</v>
      </c>
      <c r="C84" s="433">
        <f t="shared" si="4"/>
        <v>5986</v>
      </c>
      <c r="D84" s="434">
        <v>424</v>
      </c>
      <c r="E84" s="433">
        <f t="shared" si="5"/>
        <v>6410</v>
      </c>
      <c r="F84" s="433">
        <f t="shared" si="6"/>
        <v>6306</v>
      </c>
      <c r="G84" s="434">
        <v>1217</v>
      </c>
      <c r="H84" s="488">
        <v>5089</v>
      </c>
      <c r="I84" s="488">
        <f t="shared" si="7"/>
        <v>12716</v>
      </c>
      <c r="J84" s="496">
        <v>0</v>
      </c>
      <c r="K84" s="434">
        <v>12716</v>
      </c>
      <c r="L84" s="845" t="s">
        <v>444</v>
      </c>
      <c r="M84" s="846"/>
    </row>
    <row r="85" spans="1:13">
      <c r="A85" s="393" t="s">
        <v>374</v>
      </c>
      <c r="B85" s="394" t="s">
        <v>445</v>
      </c>
      <c r="C85" s="435">
        <f t="shared" si="4"/>
        <v>909261</v>
      </c>
      <c r="D85" s="436">
        <v>16774</v>
      </c>
      <c r="E85" s="435">
        <f t="shared" si="5"/>
        <v>926035</v>
      </c>
      <c r="F85" s="435">
        <f t="shared" si="6"/>
        <v>529163</v>
      </c>
      <c r="G85" s="436">
        <v>262597</v>
      </c>
      <c r="H85" s="489">
        <v>266566</v>
      </c>
      <c r="I85" s="504">
        <f t="shared" si="7"/>
        <v>1455198</v>
      </c>
      <c r="J85" s="497">
        <v>28848</v>
      </c>
      <c r="K85" s="436">
        <v>1426350</v>
      </c>
      <c r="L85" s="843" t="s">
        <v>446</v>
      </c>
      <c r="M85" s="844"/>
    </row>
    <row r="86" spans="1:13">
      <c r="A86" s="391" t="s">
        <v>614</v>
      </c>
      <c r="B86" s="392" t="s">
        <v>447</v>
      </c>
      <c r="C86" s="433">
        <f t="shared" si="4"/>
        <v>7006</v>
      </c>
      <c r="D86" s="434">
        <v>32</v>
      </c>
      <c r="E86" s="433">
        <f t="shared" si="5"/>
        <v>7038</v>
      </c>
      <c r="F86" s="433">
        <f t="shared" si="6"/>
        <v>2388</v>
      </c>
      <c r="G86" s="434">
        <v>1667</v>
      </c>
      <c r="H86" s="488">
        <v>721</v>
      </c>
      <c r="I86" s="488">
        <f t="shared" si="7"/>
        <v>9426</v>
      </c>
      <c r="J86" s="496">
        <v>0</v>
      </c>
      <c r="K86" s="434">
        <v>9426</v>
      </c>
      <c r="L86" s="845" t="s">
        <v>449</v>
      </c>
      <c r="M86" s="846"/>
    </row>
    <row r="87" spans="1:13">
      <c r="A87" s="387" t="s">
        <v>728</v>
      </c>
      <c r="B87" s="388" t="s">
        <v>450</v>
      </c>
      <c r="C87" s="435">
        <f t="shared" si="4"/>
        <v>1311</v>
      </c>
      <c r="D87" s="436">
        <v>12</v>
      </c>
      <c r="E87" s="435">
        <f t="shared" si="5"/>
        <v>1323</v>
      </c>
      <c r="F87" s="435">
        <f t="shared" si="6"/>
        <v>697</v>
      </c>
      <c r="G87" s="436">
        <v>626</v>
      </c>
      <c r="H87" s="489">
        <v>71</v>
      </c>
      <c r="I87" s="504">
        <f t="shared" si="7"/>
        <v>2020</v>
      </c>
      <c r="J87" s="497">
        <v>0</v>
      </c>
      <c r="K87" s="436">
        <v>2020</v>
      </c>
      <c r="L87" s="851" t="s">
        <v>451</v>
      </c>
      <c r="M87" s="852"/>
    </row>
    <row r="88" spans="1:13">
      <c r="A88" s="391" t="s">
        <v>615</v>
      </c>
      <c r="B88" s="392" t="s">
        <v>452</v>
      </c>
      <c r="C88" s="434">
        <f t="shared" si="4"/>
        <v>900944</v>
      </c>
      <c r="D88" s="434">
        <v>16730</v>
      </c>
      <c r="E88" s="434">
        <f t="shared" si="5"/>
        <v>917674</v>
      </c>
      <c r="F88" s="434">
        <f t="shared" si="6"/>
        <v>526078</v>
      </c>
      <c r="G88" s="434">
        <v>260304</v>
      </c>
      <c r="H88" s="488">
        <v>265774</v>
      </c>
      <c r="I88" s="488">
        <f t="shared" si="7"/>
        <v>1443752</v>
      </c>
      <c r="J88" s="496">
        <v>28848</v>
      </c>
      <c r="K88" s="434">
        <v>1414904</v>
      </c>
      <c r="L88" s="845" t="s">
        <v>453</v>
      </c>
      <c r="M88" s="846"/>
    </row>
    <row r="89" spans="1:13" ht="15.75">
      <c r="A89" s="409" t="s">
        <v>454</v>
      </c>
      <c r="B89" s="410" t="s">
        <v>455</v>
      </c>
      <c r="C89" s="435">
        <f t="shared" si="4"/>
        <v>12675679</v>
      </c>
      <c r="D89" s="436">
        <v>413888</v>
      </c>
      <c r="E89" s="435">
        <f t="shared" si="5"/>
        <v>13089567</v>
      </c>
      <c r="F89" s="435">
        <f t="shared" si="6"/>
        <v>15082768</v>
      </c>
      <c r="G89" s="436">
        <v>705628</v>
      </c>
      <c r="H89" s="489">
        <v>14377140</v>
      </c>
      <c r="I89" s="504">
        <f t="shared" si="7"/>
        <v>28172335</v>
      </c>
      <c r="J89" s="497">
        <v>18354424</v>
      </c>
      <c r="K89" s="436">
        <v>9817911</v>
      </c>
      <c r="L89" s="867" t="s">
        <v>456</v>
      </c>
      <c r="M89" s="868"/>
    </row>
    <row r="90" spans="1:13">
      <c r="A90" s="383" t="s">
        <v>616</v>
      </c>
      <c r="B90" s="384" t="s">
        <v>455</v>
      </c>
      <c r="C90" s="434">
        <f t="shared" si="4"/>
        <v>12675679</v>
      </c>
      <c r="D90" s="434">
        <v>413888</v>
      </c>
      <c r="E90" s="434">
        <f t="shared" si="5"/>
        <v>13089567</v>
      </c>
      <c r="F90" s="434">
        <f t="shared" si="6"/>
        <v>15082768</v>
      </c>
      <c r="G90" s="434">
        <v>705628</v>
      </c>
      <c r="H90" s="488">
        <v>14377140</v>
      </c>
      <c r="I90" s="488">
        <f t="shared" si="7"/>
        <v>28172335</v>
      </c>
      <c r="J90" s="496">
        <v>18354424</v>
      </c>
      <c r="K90" s="434">
        <v>9817911</v>
      </c>
      <c r="L90" s="849" t="s">
        <v>457</v>
      </c>
      <c r="M90" s="850"/>
    </row>
    <row r="91" spans="1:13" ht="24">
      <c r="A91" s="409" t="s">
        <v>458</v>
      </c>
      <c r="B91" s="410" t="s">
        <v>459</v>
      </c>
      <c r="C91" s="435">
        <f t="shared" si="4"/>
        <v>418319</v>
      </c>
      <c r="D91" s="436">
        <v>33725</v>
      </c>
      <c r="E91" s="435">
        <f t="shared" si="5"/>
        <v>452044</v>
      </c>
      <c r="F91" s="435">
        <f t="shared" si="6"/>
        <v>315361</v>
      </c>
      <c r="G91" s="436">
        <v>169361</v>
      </c>
      <c r="H91" s="489">
        <v>146000</v>
      </c>
      <c r="I91" s="504">
        <f t="shared" si="7"/>
        <v>767405</v>
      </c>
      <c r="J91" s="497">
        <v>12784</v>
      </c>
      <c r="K91" s="436">
        <v>754621</v>
      </c>
      <c r="L91" s="867" t="s">
        <v>460</v>
      </c>
      <c r="M91" s="868"/>
    </row>
    <row r="92" spans="1:13">
      <c r="A92" s="383" t="s">
        <v>367</v>
      </c>
      <c r="B92" s="384" t="s">
        <v>461</v>
      </c>
      <c r="C92" s="434">
        <f t="shared" si="4"/>
        <v>73965</v>
      </c>
      <c r="D92" s="434">
        <v>7505</v>
      </c>
      <c r="E92" s="434">
        <f t="shared" si="5"/>
        <v>81470</v>
      </c>
      <c r="F92" s="434">
        <f t="shared" si="6"/>
        <v>74161</v>
      </c>
      <c r="G92" s="434">
        <v>63666</v>
      </c>
      <c r="H92" s="488">
        <v>10495</v>
      </c>
      <c r="I92" s="488">
        <f t="shared" si="7"/>
        <v>155631</v>
      </c>
      <c r="J92" s="496">
        <v>64</v>
      </c>
      <c r="K92" s="434">
        <v>155567</v>
      </c>
      <c r="L92" s="849" t="s">
        <v>462</v>
      </c>
      <c r="M92" s="850"/>
    </row>
    <row r="93" spans="1:13">
      <c r="A93" s="387" t="s">
        <v>617</v>
      </c>
      <c r="B93" s="388" t="s">
        <v>461</v>
      </c>
      <c r="C93" s="435">
        <f t="shared" si="4"/>
        <v>73965</v>
      </c>
      <c r="D93" s="436">
        <v>7505</v>
      </c>
      <c r="E93" s="435">
        <f t="shared" si="5"/>
        <v>81470</v>
      </c>
      <c r="F93" s="435">
        <f t="shared" si="6"/>
        <v>74161</v>
      </c>
      <c r="G93" s="436">
        <v>63666</v>
      </c>
      <c r="H93" s="489">
        <v>10495</v>
      </c>
      <c r="I93" s="504">
        <f t="shared" si="7"/>
        <v>155631</v>
      </c>
      <c r="J93" s="497">
        <v>64</v>
      </c>
      <c r="K93" s="436">
        <v>155567</v>
      </c>
      <c r="L93" s="851" t="s">
        <v>462</v>
      </c>
      <c r="M93" s="852"/>
    </row>
    <row r="94" spans="1:13" ht="22.5">
      <c r="A94" s="383" t="s">
        <v>363</v>
      </c>
      <c r="B94" s="384" t="s">
        <v>463</v>
      </c>
      <c r="C94" s="434">
        <f t="shared" si="4"/>
        <v>324229</v>
      </c>
      <c r="D94" s="434">
        <v>22157</v>
      </c>
      <c r="E94" s="434">
        <f t="shared" si="5"/>
        <v>346386</v>
      </c>
      <c r="F94" s="434">
        <f t="shared" si="6"/>
        <v>221124</v>
      </c>
      <c r="G94" s="434">
        <v>96146</v>
      </c>
      <c r="H94" s="488">
        <v>124978</v>
      </c>
      <c r="I94" s="488">
        <f t="shared" si="7"/>
        <v>567510</v>
      </c>
      <c r="J94" s="496">
        <v>12490</v>
      </c>
      <c r="K94" s="434">
        <v>555020</v>
      </c>
      <c r="L94" s="906" t="s">
        <v>464</v>
      </c>
      <c r="M94" s="907"/>
    </row>
    <row r="95" spans="1:13">
      <c r="A95" s="387" t="s">
        <v>618</v>
      </c>
      <c r="B95" s="388" t="s">
        <v>619</v>
      </c>
      <c r="C95" s="435">
        <f t="shared" si="4"/>
        <v>48935</v>
      </c>
      <c r="D95" s="436">
        <v>2311</v>
      </c>
      <c r="E95" s="435">
        <f t="shared" si="5"/>
        <v>51246</v>
      </c>
      <c r="F95" s="435">
        <f t="shared" si="6"/>
        <v>6455</v>
      </c>
      <c r="G95" s="436">
        <v>4751</v>
      </c>
      <c r="H95" s="489">
        <v>1704</v>
      </c>
      <c r="I95" s="504">
        <f t="shared" si="7"/>
        <v>57701</v>
      </c>
      <c r="J95" s="497">
        <v>0</v>
      </c>
      <c r="K95" s="436">
        <v>57701</v>
      </c>
      <c r="L95" s="851" t="s">
        <v>727</v>
      </c>
      <c r="M95" s="852"/>
    </row>
    <row r="96" spans="1:13">
      <c r="A96" s="391" t="s">
        <v>620</v>
      </c>
      <c r="B96" s="392" t="s">
        <v>465</v>
      </c>
      <c r="C96" s="488">
        <f t="shared" si="4"/>
        <v>168073</v>
      </c>
      <c r="D96" s="434">
        <v>6117</v>
      </c>
      <c r="E96" s="488">
        <f t="shared" si="5"/>
        <v>174190</v>
      </c>
      <c r="F96" s="488">
        <f t="shared" si="6"/>
        <v>109860</v>
      </c>
      <c r="G96" s="434">
        <v>67200</v>
      </c>
      <c r="H96" s="488">
        <v>42660</v>
      </c>
      <c r="I96" s="488">
        <f t="shared" si="7"/>
        <v>284050</v>
      </c>
      <c r="J96" s="496">
        <v>8614</v>
      </c>
      <c r="K96" s="434">
        <v>275436</v>
      </c>
      <c r="L96" s="845" t="s">
        <v>466</v>
      </c>
      <c r="M96" s="846"/>
    </row>
    <row r="97" spans="1:13">
      <c r="A97" s="387" t="s">
        <v>621</v>
      </c>
      <c r="B97" s="388" t="s">
        <v>467</v>
      </c>
      <c r="C97" s="435">
        <f t="shared" si="4"/>
        <v>57649</v>
      </c>
      <c r="D97" s="436">
        <v>6506</v>
      </c>
      <c r="E97" s="435">
        <f t="shared" si="5"/>
        <v>64155</v>
      </c>
      <c r="F97" s="435">
        <f t="shared" si="6"/>
        <v>19602</v>
      </c>
      <c r="G97" s="436">
        <v>12449</v>
      </c>
      <c r="H97" s="489">
        <v>7153</v>
      </c>
      <c r="I97" s="504">
        <f t="shared" si="7"/>
        <v>83757</v>
      </c>
      <c r="J97" s="497">
        <v>0</v>
      </c>
      <c r="K97" s="436">
        <v>83757</v>
      </c>
      <c r="L97" s="851" t="s">
        <v>468</v>
      </c>
      <c r="M97" s="852"/>
    </row>
    <row r="98" spans="1:13">
      <c r="A98" s="391" t="s">
        <v>622</v>
      </c>
      <c r="B98" s="392" t="s">
        <v>469</v>
      </c>
      <c r="C98" s="488">
        <f t="shared" si="4"/>
        <v>49572</v>
      </c>
      <c r="D98" s="434">
        <v>7223</v>
      </c>
      <c r="E98" s="488">
        <f t="shared" si="5"/>
        <v>56795</v>
      </c>
      <c r="F98" s="488">
        <f t="shared" si="6"/>
        <v>85207</v>
      </c>
      <c r="G98" s="434">
        <v>11746</v>
      </c>
      <c r="H98" s="488">
        <v>73461</v>
      </c>
      <c r="I98" s="488">
        <f t="shared" si="7"/>
        <v>142002</v>
      </c>
      <c r="J98" s="496">
        <v>3876</v>
      </c>
      <c r="K98" s="434">
        <v>138126</v>
      </c>
      <c r="L98" s="845" t="s">
        <v>470</v>
      </c>
      <c r="M98" s="846"/>
    </row>
    <row r="99" spans="1:13" ht="22.5">
      <c r="A99" s="393" t="s">
        <v>430</v>
      </c>
      <c r="B99" s="394" t="s">
        <v>471</v>
      </c>
      <c r="C99" s="435">
        <f t="shared" si="4"/>
        <v>20125</v>
      </c>
      <c r="D99" s="436">
        <v>4063</v>
      </c>
      <c r="E99" s="435">
        <f t="shared" si="5"/>
        <v>24188</v>
      </c>
      <c r="F99" s="435">
        <f t="shared" si="6"/>
        <v>20076</v>
      </c>
      <c r="G99" s="436">
        <v>9549</v>
      </c>
      <c r="H99" s="489">
        <v>10527</v>
      </c>
      <c r="I99" s="504">
        <f t="shared" si="7"/>
        <v>44264</v>
      </c>
      <c r="J99" s="497">
        <v>230</v>
      </c>
      <c r="K99" s="436">
        <v>44034</v>
      </c>
      <c r="L99" s="843" t="s">
        <v>472</v>
      </c>
      <c r="M99" s="844"/>
    </row>
    <row r="100" spans="1:13">
      <c r="A100" s="411" t="s">
        <v>623</v>
      </c>
      <c r="B100" s="412" t="s">
        <v>471</v>
      </c>
      <c r="C100" s="488">
        <f t="shared" si="4"/>
        <v>20125</v>
      </c>
      <c r="D100" s="422">
        <v>4063</v>
      </c>
      <c r="E100" s="488">
        <f t="shared" si="5"/>
        <v>24188</v>
      </c>
      <c r="F100" s="488">
        <f t="shared" si="6"/>
        <v>20076</v>
      </c>
      <c r="G100" s="422">
        <v>9549</v>
      </c>
      <c r="H100" s="494">
        <v>10527</v>
      </c>
      <c r="I100" s="488">
        <f t="shared" si="7"/>
        <v>44264</v>
      </c>
      <c r="J100" s="502">
        <v>230</v>
      </c>
      <c r="K100" s="422">
        <v>44034</v>
      </c>
      <c r="L100" s="861" t="s">
        <v>472</v>
      </c>
      <c r="M100" s="862"/>
    </row>
    <row r="101" spans="1:13" ht="27" customHeight="1">
      <c r="A101" s="863" t="s">
        <v>473</v>
      </c>
      <c r="B101" s="864"/>
      <c r="C101" s="437">
        <f>+E101-D101</f>
        <v>185073029</v>
      </c>
      <c r="D101" s="414">
        <v>20489035</v>
      </c>
      <c r="E101" s="414">
        <f>+I101-F101</f>
        <v>205562064</v>
      </c>
      <c r="F101" s="414">
        <f>+H101+G101</f>
        <v>105570294</v>
      </c>
      <c r="G101" s="414">
        <v>23410748</v>
      </c>
      <c r="H101" s="414">
        <v>82159546</v>
      </c>
      <c r="I101" s="414">
        <f>+K101+J101</f>
        <v>311132358</v>
      </c>
      <c r="J101" s="414">
        <v>42253365</v>
      </c>
      <c r="K101" s="414">
        <v>268878993</v>
      </c>
      <c r="L101" s="865" t="s">
        <v>474</v>
      </c>
      <c r="M101" s="866"/>
    </row>
  </sheetData>
  <mergeCells count="111">
    <mergeCell ref="L10:M10"/>
    <mergeCell ref="L12:M12"/>
    <mergeCell ref="L13:M13"/>
    <mergeCell ref="L14:M14"/>
    <mergeCell ref="A1:M1"/>
    <mergeCell ref="A2:M2"/>
    <mergeCell ref="A3:M3"/>
    <mergeCell ref="A4:M4"/>
    <mergeCell ref="A5:B5"/>
    <mergeCell ref="C5:K5"/>
    <mergeCell ref="F6:H6"/>
    <mergeCell ref="I6:K6"/>
    <mergeCell ref="L5:M5"/>
    <mergeCell ref="A6:A9"/>
    <mergeCell ref="B6:B9"/>
    <mergeCell ref="C6:C7"/>
    <mergeCell ref="C8:C9"/>
    <mergeCell ref="D6:D7"/>
    <mergeCell ref="D8:D9"/>
    <mergeCell ref="E6:E7"/>
    <mergeCell ref="E8:E9"/>
    <mergeCell ref="L6:M9"/>
    <mergeCell ref="F7:H7"/>
    <mergeCell ref="I7:K7"/>
    <mergeCell ref="L15:M15"/>
    <mergeCell ref="L16:M16"/>
    <mergeCell ref="L17:M17"/>
    <mergeCell ref="L18:M18"/>
    <mergeCell ref="L19:M19"/>
    <mergeCell ref="L20:M20"/>
    <mergeCell ref="L22:M22"/>
    <mergeCell ref="L23:M23"/>
    <mergeCell ref="L24:M24"/>
    <mergeCell ref="L25:M25"/>
    <mergeCell ref="L26:M26"/>
    <mergeCell ref="L27:M27"/>
    <mergeCell ref="L28:M28"/>
    <mergeCell ref="L29:M29"/>
    <mergeCell ref="L30:M30"/>
    <mergeCell ref="L31:M31"/>
    <mergeCell ref="L32:M32"/>
    <mergeCell ref="L33:M33"/>
    <mergeCell ref="L35:M35"/>
    <mergeCell ref="L36:M36"/>
    <mergeCell ref="L37:M37"/>
    <mergeCell ref="L38:M38"/>
    <mergeCell ref="L39:M39"/>
    <mergeCell ref="L40:M40"/>
    <mergeCell ref="L41:M41"/>
    <mergeCell ref="L42:M42"/>
    <mergeCell ref="L43:M43"/>
    <mergeCell ref="L57:M57"/>
    <mergeCell ref="L58:M58"/>
    <mergeCell ref="L59:M59"/>
    <mergeCell ref="L61:M61"/>
    <mergeCell ref="L50:M50"/>
    <mergeCell ref="L51:M51"/>
    <mergeCell ref="L52:M52"/>
    <mergeCell ref="L53:M53"/>
    <mergeCell ref="L44:M44"/>
    <mergeCell ref="L45:M45"/>
    <mergeCell ref="L46:M46"/>
    <mergeCell ref="L47:M47"/>
    <mergeCell ref="L48:M48"/>
    <mergeCell ref="L49:M49"/>
    <mergeCell ref="L34:M34"/>
    <mergeCell ref="L60:M60"/>
    <mergeCell ref="L82:M82"/>
    <mergeCell ref="L89:M89"/>
    <mergeCell ref="L90:M90"/>
    <mergeCell ref="L69:M69"/>
    <mergeCell ref="L70:M70"/>
    <mergeCell ref="L71:M71"/>
    <mergeCell ref="L72:M72"/>
    <mergeCell ref="L73:M73"/>
    <mergeCell ref="L74:M74"/>
    <mergeCell ref="L75:M75"/>
    <mergeCell ref="L76:M76"/>
    <mergeCell ref="L77:M77"/>
    <mergeCell ref="L62:M62"/>
    <mergeCell ref="L63:M63"/>
    <mergeCell ref="L64:M64"/>
    <mergeCell ref="L65:M65"/>
    <mergeCell ref="L66:M66"/>
    <mergeCell ref="L67:M67"/>
    <mergeCell ref="L68:M68"/>
    <mergeCell ref="L54:M54"/>
    <mergeCell ref="L55:M55"/>
    <mergeCell ref="L56:M56"/>
    <mergeCell ref="L91:M91"/>
    <mergeCell ref="L92:M92"/>
    <mergeCell ref="L87:M87"/>
    <mergeCell ref="L88:M88"/>
    <mergeCell ref="L78:M78"/>
    <mergeCell ref="L79:M79"/>
    <mergeCell ref="L80:M80"/>
    <mergeCell ref="L81:M81"/>
    <mergeCell ref="L83:M83"/>
    <mergeCell ref="L84:M84"/>
    <mergeCell ref="L85:M85"/>
    <mergeCell ref="L86:M86"/>
    <mergeCell ref="A101:B101"/>
    <mergeCell ref="L93:M93"/>
    <mergeCell ref="L94:M94"/>
    <mergeCell ref="L95:M95"/>
    <mergeCell ref="L96:M96"/>
    <mergeCell ref="L97:M97"/>
    <mergeCell ref="L98:M98"/>
    <mergeCell ref="L99:M99"/>
    <mergeCell ref="L100:M100"/>
    <mergeCell ref="L101:M101"/>
  </mergeCells>
  <printOptions horizontalCentered="1"/>
  <pageMargins left="0" right="0" top="0.19685039370078741" bottom="0" header="0.51181102362204722" footer="0.51181102362204722"/>
  <pageSetup paperSize="9" scale="70" orientation="landscape" r:id="rId1"/>
  <headerFooter alignWithMargins="0"/>
  <rowBreaks count="2" manualBreakCount="2">
    <brk id="48" max="12" man="1"/>
    <brk id="75" max="12" man="1"/>
  </rowBreaks>
  <ignoredErrors>
    <ignoredError sqref="A11:B11 A101:B101 A100:B100 A99:B99 A98:B98 A89:B89 A88:B88 A90:B90 A91:B91 A93:B93 A92:B92 A95:B95 A94:B94 A97:B97 A96:B96 A12:C15 A49:C49 A50:C61 A62:C64 A10:B10 A22:C47 A16:B16 A48:B48 A66:C78 A65:C65 E12:F15 E49:F49 E50:F61 E62:F64 E22:F47 E66:F78 E65:F65 E17:F20 A17:C20 A79:C87 E79:F87"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59999389629810485"/>
  </sheetPr>
  <dimension ref="A1:M103"/>
  <sheetViews>
    <sheetView tabSelected="1" view="pageBreakPreview" topLeftCell="A79" zoomScaleNormal="100" zoomScaleSheetLayoutView="100" workbookViewId="0">
      <selection activeCell="I3" sqref="I3"/>
    </sheetView>
  </sheetViews>
  <sheetFormatPr defaultColWidth="9" defaultRowHeight="15"/>
  <cols>
    <col min="1" max="1" width="6.77734375" style="305" customWidth="1"/>
    <col min="2" max="2" width="50.6640625" style="296" customWidth="1"/>
    <col min="3" max="5" width="9.6640625" style="296" customWidth="1"/>
    <col min="6" max="7" width="9.6640625" style="4" customWidth="1"/>
    <col min="8" max="8" width="9.6640625" style="306" customWidth="1"/>
    <col min="9" max="9" width="9.6640625" style="296" customWidth="1"/>
    <col min="10" max="10" width="50.6640625" style="296" customWidth="1"/>
    <col min="11" max="11" width="6.77734375" style="296" customWidth="1"/>
    <col min="12" max="16384" width="9" style="296"/>
  </cols>
  <sheetData>
    <row r="1" spans="1:11" s="294" customFormat="1">
      <c r="A1" s="926"/>
      <c r="B1" s="926"/>
      <c r="C1" s="926"/>
      <c r="D1" s="926"/>
      <c r="E1" s="926"/>
      <c r="F1" s="926"/>
      <c r="G1" s="926"/>
      <c r="H1" s="926"/>
      <c r="I1" s="926"/>
      <c r="J1" s="926"/>
      <c r="K1" s="926"/>
    </row>
    <row r="2" spans="1:11" s="294" customFormat="1" ht="20.25" customHeight="1">
      <c r="A2" s="791" t="s">
        <v>536</v>
      </c>
      <c r="B2" s="791"/>
      <c r="C2" s="791"/>
      <c r="D2" s="791"/>
      <c r="E2" s="791"/>
      <c r="F2" s="791"/>
      <c r="G2" s="791"/>
      <c r="H2" s="791"/>
      <c r="I2" s="791"/>
      <c r="J2" s="791"/>
      <c r="K2" s="791"/>
    </row>
    <row r="3" spans="1:11" s="294" customFormat="1" ht="20.25">
      <c r="A3" s="791" t="s">
        <v>271</v>
      </c>
      <c r="B3" s="791"/>
      <c r="C3" s="791"/>
      <c r="D3" s="791"/>
      <c r="E3" s="791"/>
      <c r="F3" s="791"/>
      <c r="G3" s="791"/>
      <c r="H3" s="791"/>
      <c r="I3" s="791"/>
      <c r="J3" s="791"/>
      <c r="K3" s="791"/>
    </row>
    <row r="4" spans="1:11" s="294" customFormat="1" ht="15.75" customHeight="1">
      <c r="A4" s="793" t="s">
        <v>537</v>
      </c>
      <c r="B4" s="793"/>
      <c r="C4" s="793"/>
      <c r="D4" s="793"/>
      <c r="E4" s="793"/>
      <c r="F4" s="793"/>
      <c r="G4" s="793"/>
      <c r="H4" s="793"/>
      <c r="I4" s="793"/>
      <c r="J4" s="793"/>
      <c r="K4" s="793"/>
    </row>
    <row r="5" spans="1:11" s="294" customFormat="1" ht="15.75" customHeight="1">
      <c r="A5" s="793" t="s">
        <v>273</v>
      </c>
      <c r="B5" s="793"/>
      <c r="C5" s="793"/>
      <c r="D5" s="793"/>
      <c r="E5" s="793"/>
      <c r="F5" s="793"/>
      <c r="G5" s="793"/>
      <c r="H5" s="793"/>
      <c r="I5" s="793"/>
      <c r="J5" s="793"/>
      <c r="K5" s="793"/>
    </row>
    <row r="6" spans="1:11" s="294" customFormat="1" ht="15.75">
      <c r="A6" s="828" t="s">
        <v>689</v>
      </c>
      <c r="B6" s="828"/>
      <c r="C6" s="829" t="s">
        <v>781</v>
      </c>
      <c r="D6" s="829"/>
      <c r="E6" s="829"/>
      <c r="F6" s="829"/>
      <c r="G6" s="829"/>
      <c r="H6" s="829"/>
      <c r="I6" s="829"/>
      <c r="K6" s="23" t="s">
        <v>690</v>
      </c>
    </row>
    <row r="7" spans="1:11" s="294" customFormat="1" ht="29.25" customHeight="1">
      <c r="A7" s="836" t="s">
        <v>541</v>
      </c>
      <c r="B7" s="838" t="s">
        <v>277</v>
      </c>
      <c r="C7" s="841" t="s">
        <v>542</v>
      </c>
      <c r="D7" s="842"/>
      <c r="E7" s="820" t="s">
        <v>543</v>
      </c>
      <c r="F7" s="931" t="s">
        <v>544</v>
      </c>
      <c r="G7" s="931" t="s">
        <v>545</v>
      </c>
      <c r="H7" s="933" t="s">
        <v>546</v>
      </c>
      <c r="I7" s="820" t="s">
        <v>547</v>
      </c>
      <c r="J7" s="822" t="s">
        <v>484</v>
      </c>
      <c r="K7" s="823"/>
    </row>
    <row r="8" spans="1:11" s="294" customFormat="1" ht="29.25" customHeight="1">
      <c r="A8" s="837"/>
      <c r="B8" s="839"/>
      <c r="C8" s="830" t="s">
        <v>548</v>
      </c>
      <c r="D8" s="831"/>
      <c r="E8" s="821"/>
      <c r="F8" s="932"/>
      <c r="G8" s="932"/>
      <c r="H8" s="934"/>
      <c r="I8" s="821"/>
      <c r="J8" s="824"/>
      <c r="K8" s="825"/>
    </row>
    <row r="9" spans="1:11" s="294" customFormat="1" ht="29.25" customHeight="1">
      <c r="A9" s="832" t="s">
        <v>549</v>
      </c>
      <c r="B9" s="839"/>
      <c r="C9" s="6" t="s">
        <v>550</v>
      </c>
      <c r="D9" s="511" t="s">
        <v>482</v>
      </c>
      <c r="E9" s="834" t="s">
        <v>551</v>
      </c>
      <c r="F9" s="927" t="s">
        <v>552</v>
      </c>
      <c r="G9" s="927" t="s">
        <v>553</v>
      </c>
      <c r="H9" s="929" t="s">
        <v>554</v>
      </c>
      <c r="I9" s="834" t="s">
        <v>555</v>
      </c>
      <c r="J9" s="824"/>
      <c r="K9" s="825"/>
    </row>
    <row r="10" spans="1:11" s="294" customFormat="1" ht="29.25" customHeight="1">
      <c r="A10" s="833"/>
      <c r="B10" s="840"/>
      <c r="C10" s="237" t="s">
        <v>556</v>
      </c>
      <c r="D10" s="237" t="s">
        <v>557</v>
      </c>
      <c r="E10" s="835"/>
      <c r="F10" s="928"/>
      <c r="G10" s="928"/>
      <c r="H10" s="930"/>
      <c r="I10" s="835"/>
      <c r="J10" s="826"/>
      <c r="K10" s="827"/>
    </row>
    <row r="11" spans="1:11">
      <c r="A11" s="403" t="s">
        <v>287</v>
      </c>
      <c r="B11" s="404" t="s">
        <v>288</v>
      </c>
      <c r="C11" s="295">
        <v>126245253</v>
      </c>
      <c r="D11" s="295">
        <v>11663467</v>
      </c>
      <c r="E11" s="295">
        <v>4670012</v>
      </c>
      <c r="F11" s="295">
        <v>5737271</v>
      </c>
      <c r="G11" s="7">
        <v>10.07</v>
      </c>
      <c r="H11" s="7">
        <v>8.5299999999999994</v>
      </c>
      <c r="I11" s="295">
        <v>359540</v>
      </c>
      <c r="J11" s="878" t="s">
        <v>290</v>
      </c>
      <c r="K11" s="879"/>
    </row>
    <row r="12" spans="1:11">
      <c r="A12" s="383" t="s">
        <v>291</v>
      </c>
      <c r="B12" s="384" t="s">
        <v>292</v>
      </c>
      <c r="C12" s="297">
        <v>122779798</v>
      </c>
      <c r="D12" s="297">
        <v>9739793</v>
      </c>
      <c r="E12" s="297">
        <v>9851851</v>
      </c>
      <c r="F12" s="297">
        <v>12048431</v>
      </c>
      <c r="G12" s="10">
        <v>10.050000000000001</v>
      </c>
      <c r="H12" s="10">
        <v>8.18</v>
      </c>
      <c r="I12" s="297">
        <v>660683</v>
      </c>
      <c r="J12" s="849" t="s">
        <v>293</v>
      </c>
      <c r="K12" s="850"/>
    </row>
    <row r="13" spans="1:11">
      <c r="A13" s="393" t="s">
        <v>294</v>
      </c>
      <c r="B13" s="394" t="s">
        <v>295</v>
      </c>
      <c r="C13" s="299">
        <v>866158</v>
      </c>
      <c r="D13" s="299">
        <v>158655</v>
      </c>
      <c r="E13" s="299">
        <v>620555</v>
      </c>
      <c r="F13" s="299">
        <v>871140</v>
      </c>
      <c r="G13" s="15">
        <v>4.53</v>
      </c>
      <c r="H13" s="15">
        <v>24.24</v>
      </c>
      <c r="I13" s="299">
        <v>84167</v>
      </c>
      <c r="J13" s="843" t="s">
        <v>296</v>
      </c>
      <c r="K13" s="844"/>
    </row>
    <row r="14" spans="1:11">
      <c r="A14" s="391" t="s">
        <v>297</v>
      </c>
      <c r="B14" s="392" t="s">
        <v>298</v>
      </c>
      <c r="C14" s="300">
        <v>866158</v>
      </c>
      <c r="D14" s="300">
        <v>158655</v>
      </c>
      <c r="E14" s="300">
        <v>620555</v>
      </c>
      <c r="F14" s="300">
        <v>871140</v>
      </c>
      <c r="G14" s="17">
        <v>4.53</v>
      </c>
      <c r="H14" s="17">
        <v>24.24</v>
      </c>
      <c r="I14" s="300">
        <v>84167</v>
      </c>
      <c r="J14" s="845" t="s">
        <v>299</v>
      </c>
      <c r="K14" s="846"/>
    </row>
    <row r="15" spans="1:11">
      <c r="A15" s="393" t="s">
        <v>300</v>
      </c>
      <c r="B15" s="394" t="s">
        <v>301</v>
      </c>
      <c r="C15" s="298">
        <v>2599297</v>
      </c>
      <c r="D15" s="298">
        <v>1765019</v>
      </c>
      <c r="E15" s="298">
        <v>323151</v>
      </c>
      <c r="F15" s="298">
        <v>435196</v>
      </c>
      <c r="G15" s="11">
        <v>11.89</v>
      </c>
      <c r="H15" s="11">
        <v>13.86</v>
      </c>
      <c r="I15" s="298">
        <v>111618</v>
      </c>
      <c r="J15" s="843" t="s">
        <v>302</v>
      </c>
      <c r="K15" s="844"/>
    </row>
    <row r="16" spans="1:11">
      <c r="A16" s="391" t="s">
        <v>303</v>
      </c>
      <c r="B16" s="392" t="s">
        <v>304</v>
      </c>
      <c r="C16" s="297">
        <v>2599297</v>
      </c>
      <c r="D16" s="297">
        <v>1765019</v>
      </c>
      <c r="E16" s="297">
        <v>323151</v>
      </c>
      <c r="F16" s="297">
        <v>435196</v>
      </c>
      <c r="G16" s="10">
        <v>11.89</v>
      </c>
      <c r="H16" s="10">
        <v>13.86</v>
      </c>
      <c r="I16" s="297">
        <v>111618</v>
      </c>
      <c r="J16" s="845" t="s">
        <v>305</v>
      </c>
      <c r="K16" s="846"/>
    </row>
    <row r="17" spans="1:11">
      <c r="A17" s="409" t="s">
        <v>306</v>
      </c>
      <c r="B17" s="396" t="s">
        <v>307</v>
      </c>
      <c r="C17" s="298">
        <v>25673719</v>
      </c>
      <c r="D17" s="298">
        <v>8396599</v>
      </c>
      <c r="E17" s="298">
        <v>370486</v>
      </c>
      <c r="F17" s="298">
        <v>878577</v>
      </c>
      <c r="G17" s="11">
        <v>3.94</v>
      </c>
      <c r="H17" s="11">
        <v>53.89</v>
      </c>
      <c r="I17" s="298">
        <v>77008</v>
      </c>
      <c r="J17" s="847" t="s">
        <v>308</v>
      </c>
      <c r="K17" s="848"/>
    </row>
    <row r="18" spans="1:11">
      <c r="A18" s="383" t="s">
        <v>32</v>
      </c>
      <c r="B18" s="384" t="s">
        <v>309</v>
      </c>
      <c r="C18" s="297">
        <v>759610</v>
      </c>
      <c r="D18" s="297">
        <v>437963</v>
      </c>
      <c r="E18" s="297">
        <v>126719</v>
      </c>
      <c r="F18" s="297">
        <v>266205</v>
      </c>
      <c r="G18" s="10">
        <v>10.37</v>
      </c>
      <c r="H18" s="10">
        <v>42.02</v>
      </c>
      <c r="I18" s="297">
        <v>39240</v>
      </c>
      <c r="J18" s="849" t="s">
        <v>310</v>
      </c>
      <c r="K18" s="850"/>
    </row>
    <row r="19" spans="1:11">
      <c r="A19" s="387" t="s">
        <v>563</v>
      </c>
      <c r="B19" s="388" t="s">
        <v>311</v>
      </c>
      <c r="C19" s="298">
        <v>-3268</v>
      </c>
      <c r="D19" s="298">
        <v>7071</v>
      </c>
      <c r="E19" s="298">
        <v>35212</v>
      </c>
      <c r="F19" s="298">
        <v>125756</v>
      </c>
      <c r="G19" s="11">
        <v>42</v>
      </c>
      <c r="H19" s="11">
        <v>30</v>
      </c>
      <c r="I19" s="298">
        <v>65475</v>
      </c>
      <c r="J19" s="851" t="s">
        <v>312</v>
      </c>
      <c r="K19" s="852"/>
    </row>
    <row r="20" spans="1:11">
      <c r="A20" s="391" t="s">
        <v>733</v>
      </c>
      <c r="B20" s="392" t="s">
        <v>732</v>
      </c>
      <c r="C20" s="297">
        <v>-975</v>
      </c>
      <c r="D20" s="297">
        <v>1586</v>
      </c>
      <c r="E20" s="297">
        <v>63567</v>
      </c>
      <c r="F20" s="297">
        <v>365064</v>
      </c>
      <c r="G20" s="10">
        <v>2.93</v>
      </c>
      <c r="H20" s="10">
        <v>79.66</v>
      </c>
      <c r="I20" s="297">
        <v>51174</v>
      </c>
      <c r="J20" s="845" t="s">
        <v>731</v>
      </c>
      <c r="K20" s="846"/>
    </row>
    <row r="21" spans="1:11">
      <c r="A21" s="387" t="s">
        <v>564</v>
      </c>
      <c r="B21" s="388" t="s">
        <v>313</v>
      </c>
      <c r="C21" s="298">
        <v>81690</v>
      </c>
      <c r="D21" s="298">
        <v>15587</v>
      </c>
      <c r="E21" s="298">
        <v>270240</v>
      </c>
      <c r="F21" s="298">
        <v>372772</v>
      </c>
      <c r="G21" s="11">
        <v>2.68</v>
      </c>
      <c r="H21" s="11">
        <v>24.82</v>
      </c>
      <c r="I21" s="298">
        <v>39065</v>
      </c>
      <c r="J21" s="851" t="s">
        <v>314</v>
      </c>
      <c r="K21" s="852"/>
    </row>
    <row r="22" spans="1:11">
      <c r="A22" s="512" t="s">
        <v>734</v>
      </c>
      <c r="B22" s="513" t="s">
        <v>779</v>
      </c>
      <c r="C22" s="298">
        <v>10345</v>
      </c>
      <c r="D22" s="298">
        <v>2040</v>
      </c>
      <c r="E22" s="298">
        <v>169762</v>
      </c>
      <c r="F22" s="298">
        <v>749051</v>
      </c>
      <c r="G22" s="11">
        <v>0.78</v>
      </c>
      <c r="H22" s="11">
        <v>76.55</v>
      </c>
      <c r="I22" s="298">
        <v>25823</v>
      </c>
      <c r="J22" s="851" t="s">
        <v>780</v>
      </c>
      <c r="K22" s="852"/>
    </row>
    <row r="23" spans="1:11">
      <c r="A23" s="391" t="s">
        <v>565</v>
      </c>
      <c r="B23" s="392" t="s">
        <v>315</v>
      </c>
      <c r="C23" s="297">
        <v>461989</v>
      </c>
      <c r="D23" s="297">
        <v>145796</v>
      </c>
      <c r="E23" s="297">
        <v>251921</v>
      </c>
      <c r="F23" s="297">
        <v>446050</v>
      </c>
      <c r="G23" s="10">
        <v>7.09</v>
      </c>
      <c r="H23" s="10">
        <v>36.43</v>
      </c>
      <c r="I23" s="297">
        <v>50016</v>
      </c>
      <c r="J23" s="845" t="s">
        <v>316</v>
      </c>
      <c r="K23" s="846"/>
    </row>
    <row r="24" spans="1:11">
      <c r="A24" s="387" t="s">
        <v>566</v>
      </c>
      <c r="B24" s="388" t="s">
        <v>317</v>
      </c>
      <c r="C24" s="298">
        <v>-4551</v>
      </c>
      <c r="D24" s="298">
        <v>75204</v>
      </c>
      <c r="E24" s="298">
        <v>45576</v>
      </c>
      <c r="F24" s="298">
        <v>228652</v>
      </c>
      <c r="G24" s="11">
        <v>12.66</v>
      </c>
      <c r="H24" s="11">
        <v>67.41</v>
      </c>
      <c r="I24" s="298">
        <v>33649</v>
      </c>
      <c r="J24" s="851" t="s">
        <v>318</v>
      </c>
      <c r="K24" s="852"/>
    </row>
    <row r="25" spans="1:11" ht="15" customHeight="1">
      <c r="A25" s="391" t="s">
        <v>535</v>
      </c>
      <c r="B25" s="392" t="s">
        <v>319</v>
      </c>
      <c r="C25" s="301">
        <v>115901</v>
      </c>
      <c r="D25" s="301">
        <v>158748</v>
      </c>
      <c r="E25" s="301">
        <v>69695</v>
      </c>
      <c r="F25" s="301">
        <v>152860</v>
      </c>
      <c r="G25" s="19">
        <v>15.99</v>
      </c>
      <c r="H25" s="19">
        <v>38.409999999999997</v>
      </c>
      <c r="I25" s="301">
        <v>35145</v>
      </c>
      <c r="J25" s="845" t="s">
        <v>320</v>
      </c>
      <c r="K25" s="846"/>
    </row>
    <row r="26" spans="1:11">
      <c r="A26" s="387" t="s">
        <v>567</v>
      </c>
      <c r="B26" s="388" t="s">
        <v>321</v>
      </c>
      <c r="C26" s="302">
        <v>36667</v>
      </c>
      <c r="D26" s="302">
        <v>17865</v>
      </c>
      <c r="E26" s="302">
        <v>119599</v>
      </c>
      <c r="F26" s="302">
        <v>271621</v>
      </c>
      <c r="G26" s="20">
        <v>11.21</v>
      </c>
      <c r="H26" s="20">
        <v>44.76</v>
      </c>
      <c r="I26" s="302">
        <v>38172</v>
      </c>
      <c r="J26" s="851" t="s">
        <v>323</v>
      </c>
      <c r="K26" s="852"/>
    </row>
    <row r="27" spans="1:11">
      <c r="A27" s="391" t="s">
        <v>568</v>
      </c>
      <c r="B27" s="392" t="s">
        <v>324</v>
      </c>
      <c r="C27" s="297">
        <v>48043</v>
      </c>
      <c r="D27" s="297">
        <v>11286</v>
      </c>
      <c r="E27" s="297">
        <v>188451</v>
      </c>
      <c r="F27" s="297">
        <v>247482</v>
      </c>
      <c r="G27" s="10">
        <v>16.559999999999999</v>
      </c>
      <c r="H27" s="10">
        <v>7.29</v>
      </c>
      <c r="I27" s="297">
        <v>33390</v>
      </c>
      <c r="J27" s="845" t="s">
        <v>326</v>
      </c>
      <c r="K27" s="846"/>
    </row>
    <row r="28" spans="1:11">
      <c r="A28" s="387" t="s">
        <v>569</v>
      </c>
      <c r="B28" s="388" t="s">
        <v>327</v>
      </c>
      <c r="C28" s="298">
        <v>13769</v>
      </c>
      <c r="D28" s="298">
        <v>2780</v>
      </c>
      <c r="E28" s="298">
        <v>238879</v>
      </c>
      <c r="F28" s="298">
        <v>377520</v>
      </c>
      <c r="G28" s="11">
        <v>8.77</v>
      </c>
      <c r="H28" s="11">
        <v>27.95</v>
      </c>
      <c r="I28" s="298">
        <v>39152</v>
      </c>
      <c r="J28" s="851" t="s">
        <v>328</v>
      </c>
      <c r="K28" s="852"/>
    </row>
    <row r="29" spans="1:11">
      <c r="A29" s="383" t="s">
        <v>33</v>
      </c>
      <c r="B29" s="384" t="s">
        <v>329</v>
      </c>
      <c r="C29" s="297">
        <v>247250</v>
      </c>
      <c r="D29" s="297">
        <v>137209</v>
      </c>
      <c r="E29" s="297">
        <v>148753</v>
      </c>
      <c r="F29" s="297">
        <v>291295</v>
      </c>
      <c r="G29" s="10">
        <v>10.63</v>
      </c>
      <c r="H29" s="10">
        <v>38.31</v>
      </c>
      <c r="I29" s="297">
        <v>45554</v>
      </c>
      <c r="J29" s="849" t="s">
        <v>330</v>
      </c>
      <c r="K29" s="850"/>
    </row>
    <row r="30" spans="1:11">
      <c r="A30" s="387" t="s">
        <v>570</v>
      </c>
      <c r="B30" s="388" t="s">
        <v>331</v>
      </c>
      <c r="C30" s="298">
        <v>128719</v>
      </c>
      <c r="D30" s="298">
        <v>43988</v>
      </c>
      <c r="E30" s="298">
        <v>299336</v>
      </c>
      <c r="F30" s="298">
        <v>611176</v>
      </c>
      <c r="G30" s="11">
        <v>12.26</v>
      </c>
      <c r="H30" s="11">
        <v>38.76</v>
      </c>
      <c r="I30" s="298">
        <v>70607</v>
      </c>
      <c r="J30" s="851" t="s">
        <v>332</v>
      </c>
      <c r="K30" s="852"/>
    </row>
    <row r="31" spans="1:11">
      <c r="A31" s="391" t="s">
        <v>571</v>
      </c>
      <c r="B31" s="392" t="s">
        <v>333</v>
      </c>
      <c r="C31" s="297">
        <v>118531</v>
      </c>
      <c r="D31" s="297">
        <v>93221</v>
      </c>
      <c r="E31" s="297">
        <v>109550</v>
      </c>
      <c r="F31" s="297">
        <v>208016</v>
      </c>
      <c r="G31" s="10">
        <v>9.3800000000000008</v>
      </c>
      <c r="H31" s="10">
        <v>37.96</v>
      </c>
      <c r="I31" s="297">
        <v>39021</v>
      </c>
      <c r="J31" s="845" t="s">
        <v>334</v>
      </c>
      <c r="K31" s="846"/>
    </row>
    <row r="32" spans="1:11" ht="15" customHeight="1">
      <c r="A32" s="393" t="s">
        <v>37</v>
      </c>
      <c r="B32" s="394" t="s">
        <v>335</v>
      </c>
      <c r="C32" s="298">
        <v>8768</v>
      </c>
      <c r="D32" s="298">
        <v>11376</v>
      </c>
      <c r="E32" s="298">
        <v>44395</v>
      </c>
      <c r="F32" s="298">
        <v>107675</v>
      </c>
      <c r="G32" s="11">
        <v>12.34</v>
      </c>
      <c r="H32" s="11">
        <v>46.43</v>
      </c>
      <c r="I32" s="298">
        <v>20874</v>
      </c>
      <c r="J32" s="843" t="s">
        <v>336</v>
      </c>
      <c r="K32" s="844"/>
    </row>
    <row r="33" spans="1:11">
      <c r="A33" s="391" t="s">
        <v>572</v>
      </c>
      <c r="B33" s="392" t="s">
        <v>337</v>
      </c>
      <c r="C33" s="297">
        <v>7974</v>
      </c>
      <c r="D33" s="297">
        <v>9425</v>
      </c>
      <c r="E33" s="297">
        <v>42664</v>
      </c>
      <c r="F33" s="297">
        <v>104030</v>
      </c>
      <c r="G33" s="10">
        <v>13.25</v>
      </c>
      <c r="H33" s="10">
        <v>45.74</v>
      </c>
      <c r="I33" s="297">
        <v>19041</v>
      </c>
      <c r="J33" s="845" t="s">
        <v>338</v>
      </c>
      <c r="K33" s="846"/>
    </row>
    <row r="34" spans="1:11">
      <c r="A34" s="387" t="s">
        <v>573</v>
      </c>
      <c r="B34" s="388" t="s">
        <v>339</v>
      </c>
      <c r="C34" s="298">
        <v>794</v>
      </c>
      <c r="D34" s="298">
        <v>1951</v>
      </c>
      <c r="E34" s="298">
        <v>61006</v>
      </c>
      <c r="F34" s="298">
        <v>142653</v>
      </c>
      <c r="G34" s="11">
        <v>5.99</v>
      </c>
      <c r="H34" s="11">
        <v>51.24</v>
      </c>
      <c r="I34" s="298">
        <v>39020</v>
      </c>
      <c r="J34" s="851" t="s">
        <v>341</v>
      </c>
      <c r="K34" s="852"/>
    </row>
    <row r="35" spans="1:11" ht="18.75" customHeight="1">
      <c r="A35" s="383" t="s">
        <v>38</v>
      </c>
      <c r="B35" s="384" t="s">
        <v>342</v>
      </c>
      <c r="C35" s="297">
        <v>377329</v>
      </c>
      <c r="D35" s="297">
        <v>238705</v>
      </c>
      <c r="E35" s="297">
        <v>54488</v>
      </c>
      <c r="F35" s="297">
        <v>105149</v>
      </c>
      <c r="G35" s="10">
        <v>19.670000000000002</v>
      </c>
      <c r="H35" s="10">
        <v>28.51</v>
      </c>
      <c r="I35" s="297">
        <v>20569</v>
      </c>
      <c r="J35" s="849" t="s">
        <v>343</v>
      </c>
      <c r="K35" s="850"/>
    </row>
    <row r="36" spans="1:11">
      <c r="A36" s="387" t="s">
        <v>574</v>
      </c>
      <c r="B36" s="388" t="s">
        <v>344</v>
      </c>
      <c r="C36" s="298">
        <v>1404</v>
      </c>
      <c r="D36" s="298">
        <v>7313</v>
      </c>
      <c r="E36" s="298">
        <v>51530</v>
      </c>
      <c r="F36" s="298">
        <v>92480</v>
      </c>
      <c r="G36" s="11">
        <v>14.15</v>
      </c>
      <c r="H36" s="11">
        <v>30.13</v>
      </c>
      <c r="I36" s="298">
        <v>29486</v>
      </c>
      <c r="J36" s="851" t="s">
        <v>345</v>
      </c>
      <c r="K36" s="852"/>
    </row>
    <row r="37" spans="1:11" ht="15.6" customHeight="1">
      <c r="A37" s="391" t="s">
        <v>575</v>
      </c>
      <c r="B37" s="392" t="s">
        <v>346</v>
      </c>
      <c r="C37" s="297">
        <v>376183</v>
      </c>
      <c r="D37" s="297">
        <v>231153</v>
      </c>
      <c r="E37" s="297">
        <v>54572</v>
      </c>
      <c r="F37" s="297">
        <v>105453</v>
      </c>
      <c r="G37" s="10">
        <v>19.77</v>
      </c>
      <c r="H37" s="10">
        <v>28.48</v>
      </c>
      <c r="I37" s="297">
        <v>20369</v>
      </c>
      <c r="J37" s="845" t="s">
        <v>576</v>
      </c>
      <c r="K37" s="846"/>
    </row>
    <row r="38" spans="1:11">
      <c r="A38" s="387" t="s">
        <v>577</v>
      </c>
      <c r="B38" s="388" t="s">
        <v>716</v>
      </c>
      <c r="C38" s="298">
        <v>-258</v>
      </c>
      <c r="D38" s="298">
        <v>239</v>
      </c>
      <c r="E38" s="298">
        <v>37580</v>
      </c>
      <c r="F38" s="298">
        <v>86681</v>
      </c>
      <c r="G38" s="11">
        <v>31.86</v>
      </c>
      <c r="H38" s="11">
        <v>24.78</v>
      </c>
      <c r="I38" s="298">
        <v>26515</v>
      </c>
      <c r="J38" s="851" t="s">
        <v>730</v>
      </c>
      <c r="K38" s="852"/>
    </row>
    <row r="39" spans="1:11">
      <c r="A39" s="383" t="s">
        <v>39</v>
      </c>
      <c r="B39" s="384" t="s">
        <v>348</v>
      </c>
      <c r="C39" s="297">
        <v>13026</v>
      </c>
      <c r="D39" s="297">
        <v>1480</v>
      </c>
      <c r="E39" s="297">
        <v>247384</v>
      </c>
      <c r="F39" s="297">
        <v>304022</v>
      </c>
      <c r="G39" s="10">
        <v>5.67</v>
      </c>
      <c r="H39" s="10">
        <v>12.96</v>
      </c>
      <c r="I39" s="297">
        <v>23486</v>
      </c>
      <c r="J39" s="849" t="s">
        <v>349</v>
      </c>
      <c r="K39" s="850"/>
    </row>
    <row r="40" spans="1:11" ht="15" customHeight="1">
      <c r="A40" s="387" t="s">
        <v>578</v>
      </c>
      <c r="B40" s="388" t="s">
        <v>350</v>
      </c>
      <c r="C40" s="298">
        <v>13026</v>
      </c>
      <c r="D40" s="298">
        <v>1480</v>
      </c>
      <c r="E40" s="298">
        <v>247384</v>
      </c>
      <c r="F40" s="298">
        <v>304022</v>
      </c>
      <c r="G40" s="11">
        <v>5.67</v>
      </c>
      <c r="H40" s="11">
        <v>12.96</v>
      </c>
      <c r="I40" s="298">
        <v>23486</v>
      </c>
      <c r="J40" s="851" t="s">
        <v>351</v>
      </c>
      <c r="K40" s="852"/>
    </row>
    <row r="41" spans="1:11" ht="22.5">
      <c r="A41" s="383" t="s">
        <v>40</v>
      </c>
      <c r="B41" s="384" t="s">
        <v>352</v>
      </c>
      <c r="C41" s="297">
        <v>119439</v>
      </c>
      <c r="D41" s="297">
        <v>205823</v>
      </c>
      <c r="E41" s="297">
        <v>65092</v>
      </c>
      <c r="F41" s="297">
        <v>111869</v>
      </c>
      <c r="G41" s="10">
        <v>10.07</v>
      </c>
      <c r="H41" s="10">
        <v>31.75</v>
      </c>
      <c r="I41" s="297">
        <v>37676</v>
      </c>
      <c r="J41" s="849" t="s">
        <v>353</v>
      </c>
      <c r="K41" s="850"/>
    </row>
    <row r="42" spans="1:11">
      <c r="A42" s="387" t="s">
        <v>579</v>
      </c>
      <c r="B42" s="388" t="s">
        <v>354</v>
      </c>
      <c r="C42" s="298">
        <v>119439</v>
      </c>
      <c r="D42" s="298">
        <v>205823</v>
      </c>
      <c r="E42" s="298">
        <v>65092</v>
      </c>
      <c r="F42" s="298">
        <v>111869</v>
      </c>
      <c r="G42" s="11">
        <v>10.07</v>
      </c>
      <c r="H42" s="11">
        <v>31.75</v>
      </c>
      <c r="I42" s="298">
        <v>37676</v>
      </c>
      <c r="J42" s="851" t="s">
        <v>355</v>
      </c>
      <c r="K42" s="852"/>
    </row>
    <row r="43" spans="1:11">
      <c r="A43" s="383" t="s">
        <v>41</v>
      </c>
      <c r="B43" s="384" t="s">
        <v>356</v>
      </c>
      <c r="C43" s="297">
        <v>28306</v>
      </c>
      <c r="D43" s="297">
        <v>46191</v>
      </c>
      <c r="E43" s="297">
        <v>68213</v>
      </c>
      <c r="F43" s="297">
        <v>170020</v>
      </c>
      <c r="G43" s="10">
        <v>5.41</v>
      </c>
      <c r="H43" s="10">
        <v>54.47</v>
      </c>
      <c r="I43" s="297">
        <v>33939</v>
      </c>
      <c r="J43" s="849" t="s">
        <v>357</v>
      </c>
      <c r="K43" s="850"/>
    </row>
    <row r="44" spans="1:11" ht="22.5">
      <c r="A44" s="387" t="s">
        <v>580</v>
      </c>
      <c r="B44" s="388" t="s">
        <v>358</v>
      </c>
      <c r="C44" s="298">
        <v>2744</v>
      </c>
      <c r="D44" s="298">
        <v>30962</v>
      </c>
      <c r="E44" s="298">
        <v>55541</v>
      </c>
      <c r="F44" s="298">
        <v>147918</v>
      </c>
      <c r="G44" s="11">
        <v>8.19</v>
      </c>
      <c r="H44" s="11">
        <v>54.26</v>
      </c>
      <c r="I44" s="298">
        <v>37304</v>
      </c>
      <c r="J44" s="851" t="s">
        <v>359</v>
      </c>
      <c r="K44" s="852"/>
    </row>
    <row r="45" spans="1:11">
      <c r="A45" s="391" t="s">
        <v>581</v>
      </c>
      <c r="B45" s="392" t="s">
        <v>360</v>
      </c>
      <c r="C45" s="297">
        <v>25562</v>
      </c>
      <c r="D45" s="297">
        <v>15229</v>
      </c>
      <c r="E45" s="297">
        <v>87946</v>
      </c>
      <c r="F45" s="297">
        <v>204437</v>
      </c>
      <c r="G45" s="10">
        <v>2.27</v>
      </c>
      <c r="H45" s="10">
        <v>54.71</v>
      </c>
      <c r="I45" s="297">
        <v>28679</v>
      </c>
      <c r="J45" s="845" t="s">
        <v>361</v>
      </c>
      <c r="K45" s="846"/>
    </row>
    <row r="46" spans="1:11">
      <c r="A46" s="393" t="s">
        <v>42</v>
      </c>
      <c r="B46" s="394" t="s">
        <v>362</v>
      </c>
      <c r="C46" s="298">
        <v>71231</v>
      </c>
      <c r="D46" s="298">
        <v>294671</v>
      </c>
      <c r="E46" s="298">
        <v>115558</v>
      </c>
      <c r="F46" s="298">
        <v>181738</v>
      </c>
      <c r="G46" s="11">
        <v>9.65</v>
      </c>
      <c r="H46" s="11">
        <v>26.76</v>
      </c>
      <c r="I46" s="298">
        <v>79490</v>
      </c>
      <c r="J46" s="843" t="s">
        <v>365</v>
      </c>
      <c r="K46" s="844"/>
    </row>
    <row r="47" spans="1:11">
      <c r="A47" s="444" t="s">
        <v>582</v>
      </c>
      <c r="B47" s="445" t="s">
        <v>366</v>
      </c>
      <c r="C47" s="297">
        <v>68704</v>
      </c>
      <c r="D47" s="297">
        <v>292056</v>
      </c>
      <c r="E47" s="297">
        <v>115198</v>
      </c>
      <c r="F47" s="297">
        <v>179527</v>
      </c>
      <c r="G47" s="10">
        <v>9.74</v>
      </c>
      <c r="H47" s="10">
        <v>26.09</v>
      </c>
      <c r="I47" s="297">
        <v>79579</v>
      </c>
      <c r="J47" s="916" t="s">
        <v>368</v>
      </c>
      <c r="K47" s="917"/>
    </row>
    <row r="48" spans="1:11">
      <c r="A48" s="121" t="s">
        <v>583</v>
      </c>
      <c r="B48" s="122" t="s">
        <v>369</v>
      </c>
      <c r="C48" s="298">
        <v>2527</v>
      </c>
      <c r="D48" s="298">
        <v>2615</v>
      </c>
      <c r="E48" s="298">
        <v>151377</v>
      </c>
      <c r="F48" s="298">
        <v>401600</v>
      </c>
      <c r="G48" s="11">
        <v>5.71</v>
      </c>
      <c r="H48" s="11">
        <v>56.6</v>
      </c>
      <c r="I48" s="298">
        <v>70677</v>
      </c>
      <c r="J48" s="725" t="s">
        <v>370</v>
      </c>
      <c r="K48" s="726"/>
    </row>
    <row r="49" spans="1:11">
      <c r="A49" s="115" t="s">
        <v>584</v>
      </c>
      <c r="B49" s="116" t="s">
        <v>371</v>
      </c>
      <c r="C49" s="297">
        <v>501346</v>
      </c>
      <c r="D49" s="297">
        <v>472373</v>
      </c>
      <c r="E49" s="297">
        <v>2277060</v>
      </c>
      <c r="F49" s="297">
        <v>25014189</v>
      </c>
      <c r="G49" s="10">
        <v>1.37</v>
      </c>
      <c r="H49" s="10">
        <v>89.53</v>
      </c>
      <c r="I49" s="297">
        <v>549271</v>
      </c>
      <c r="J49" s="736" t="s">
        <v>372</v>
      </c>
      <c r="K49" s="737"/>
    </row>
    <row r="50" spans="1:11">
      <c r="A50" s="438" t="s">
        <v>389</v>
      </c>
      <c r="B50" s="439" t="s">
        <v>373</v>
      </c>
      <c r="C50" s="298">
        <v>12823936</v>
      </c>
      <c r="D50" s="298">
        <v>3120796</v>
      </c>
      <c r="E50" s="298">
        <v>2292975</v>
      </c>
      <c r="F50" s="298">
        <v>3754100</v>
      </c>
      <c r="G50" s="11">
        <v>2.4500000000000002</v>
      </c>
      <c r="H50" s="11">
        <v>36.479999999999997</v>
      </c>
      <c r="I50" s="298">
        <v>381749</v>
      </c>
      <c r="J50" s="918" t="s">
        <v>375</v>
      </c>
      <c r="K50" s="919"/>
    </row>
    <row r="51" spans="1:11">
      <c r="A51" s="383" t="s">
        <v>585</v>
      </c>
      <c r="B51" s="384" t="s">
        <v>376</v>
      </c>
      <c r="C51" s="297">
        <v>14030</v>
      </c>
      <c r="D51" s="297">
        <v>6996</v>
      </c>
      <c r="E51" s="297">
        <v>101533</v>
      </c>
      <c r="F51" s="297">
        <v>220546</v>
      </c>
      <c r="G51" s="10">
        <v>4.92</v>
      </c>
      <c r="H51" s="10">
        <v>49.04</v>
      </c>
      <c r="I51" s="297">
        <v>24206</v>
      </c>
      <c r="J51" s="849" t="s">
        <v>377</v>
      </c>
      <c r="K51" s="850"/>
    </row>
    <row r="52" spans="1:11" ht="22.5" customHeight="1">
      <c r="A52" s="387" t="s">
        <v>586</v>
      </c>
      <c r="B52" s="388" t="s">
        <v>378</v>
      </c>
      <c r="C52" s="298">
        <v>14030</v>
      </c>
      <c r="D52" s="298">
        <v>6996</v>
      </c>
      <c r="E52" s="298">
        <v>101533</v>
      </c>
      <c r="F52" s="298">
        <v>220546</v>
      </c>
      <c r="G52" s="11">
        <v>4.92</v>
      </c>
      <c r="H52" s="11">
        <v>49.04</v>
      </c>
      <c r="I52" s="298">
        <v>24206</v>
      </c>
      <c r="J52" s="851" t="s">
        <v>379</v>
      </c>
      <c r="K52" s="852"/>
    </row>
    <row r="53" spans="1:11">
      <c r="A53" s="383" t="s">
        <v>325</v>
      </c>
      <c r="B53" s="384" t="s">
        <v>380</v>
      </c>
      <c r="C53" s="297">
        <v>508971</v>
      </c>
      <c r="D53" s="297">
        <v>298262</v>
      </c>
      <c r="E53" s="297">
        <v>134700</v>
      </c>
      <c r="F53" s="297">
        <v>319952</v>
      </c>
      <c r="G53" s="10">
        <v>4.08</v>
      </c>
      <c r="H53" s="10">
        <v>53.82</v>
      </c>
      <c r="I53" s="297">
        <v>43058</v>
      </c>
      <c r="J53" s="849" t="s">
        <v>381</v>
      </c>
      <c r="K53" s="850"/>
    </row>
    <row r="54" spans="1:11" ht="22.5" customHeight="1">
      <c r="A54" s="387" t="s">
        <v>587</v>
      </c>
      <c r="B54" s="388" t="s">
        <v>382</v>
      </c>
      <c r="C54" s="298">
        <v>3786</v>
      </c>
      <c r="D54" s="298">
        <v>1853</v>
      </c>
      <c r="E54" s="298">
        <v>138834</v>
      </c>
      <c r="F54" s="298">
        <v>200133</v>
      </c>
      <c r="G54" s="11">
        <v>14.07</v>
      </c>
      <c r="H54" s="11">
        <v>16.559999999999999</v>
      </c>
      <c r="I54" s="298">
        <v>43086</v>
      </c>
      <c r="J54" s="851" t="s">
        <v>383</v>
      </c>
      <c r="K54" s="852"/>
    </row>
    <row r="55" spans="1:11">
      <c r="A55" s="391" t="s">
        <v>588</v>
      </c>
      <c r="B55" s="392" t="s">
        <v>384</v>
      </c>
      <c r="C55" s="297">
        <v>505185</v>
      </c>
      <c r="D55" s="297">
        <v>296409</v>
      </c>
      <c r="E55" s="297">
        <v>134674</v>
      </c>
      <c r="F55" s="297">
        <v>320699</v>
      </c>
      <c r="G55" s="10">
        <v>4.05</v>
      </c>
      <c r="H55" s="10">
        <v>53.96</v>
      </c>
      <c r="I55" s="297">
        <v>43058</v>
      </c>
      <c r="J55" s="845" t="s">
        <v>385</v>
      </c>
      <c r="K55" s="846"/>
    </row>
    <row r="56" spans="1:11">
      <c r="A56" s="393" t="s">
        <v>412</v>
      </c>
      <c r="B56" s="394" t="s">
        <v>386</v>
      </c>
      <c r="C56" s="298">
        <v>2854664</v>
      </c>
      <c r="D56" s="298">
        <v>799355</v>
      </c>
      <c r="E56" s="298">
        <v>224449</v>
      </c>
      <c r="F56" s="298">
        <v>476429</v>
      </c>
      <c r="G56" s="11">
        <v>5.82</v>
      </c>
      <c r="H56" s="11">
        <v>47.07</v>
      </c>
      <c r="I56" s="298">
        <v>41413</v>
      </c>
      <c r="J56" s="843" t="s">
        <v>387</v>
      </c>
      <c r="K56" s="844"/>
    </row>
    <row r="57" spans="1:11">
      <c r="A57" s="391" t="s">
        <v>589</v>
      </c>
      <c r="B57" s="392" t="s">
        <v>388</v>
      </c>
      <c r="C57" s="297">
        <v>103580</v>
      </c>
      <c r="D57" s="297">
        <v>57181</v>
      </c>
      <c r="E57" s="297">
        <v>118875</v>
      </c>
      <c r="F57" s="297">
        <v>247133</v>
      </c>
      <c r="G57" s="10">
        <v>5.98</v>
      </c>
      <c r="H57" s="10">
        <v>45.92</v>
      </c>
      <c r="I57" s="297">
        <v>38558</v>
      </c>
      <c r="J57" s="845" t="s">
        <v>390</v>
      </c>
      <c r="K57" s="846"/>
    </row>
    <row r="58" spans="1:11">
      <c r="A58" s="387" t="s">
        <v>590</v>
      </c>
      <c r="B58" s="388" t="s">
        <v>391</v>
      </c>
      <c r="C58" s="298">
        <v>1330286</v>
      </c>
      <c r="D58" s="298">
        <v>77422</v>
      </c>
      <c r="E58" s="298">
        <v>1627898</v>
      </c>
      <c r="F58" s="298">
        <v>2377422</v>
      </c>
      <c r="G58" s="11">
        <v>7.58</v>
      </c>
      <c r="H58" s="11">
        <v>23.94</v>
      </c>
      <c r="I58" s="298">
        <v>78362</v>
      </c>
      <c r="J58" s="851" t="s">
        <v>392</v>
      </c>
      <c r="K58" s="852"/>
    </row>
    <row r="59" spans="1:11" ht="15.6" customHeight="1" thickBot="1">
      <c r="A59" s="391" t="s">
        <v>591</v>
      </c>
      <c r="B59" s="392" t="s">
        <v>393</v>
      </c>
      <c r="C59" s="309">
        <v>1379916</v>
      </c>
      <c r="D59" s="309">
        <v>606122</v>
      </c>
      <c r="E59" s="309">
        <v>162300</v>
      </c>
      <c r="F59" s="309">
        <v>415573</v>
      </c>
      <c r="G59" s="310">
        <v>4.9800000000000004</v>
      </c>
      <c r="H59" s="310">
        <v>55.97</v>
      </c>
      <c r="I59" s="309">
        <v>40322</v>
      </c>
      <c r="J59" s="845" t="s">
        <v>394</v>
      </c>
      <c r="K59" s="846"/>
    </row>
    <row r="60" spans="1:11" ht="15.75" thickTop="1">
      <c r="A60" s="387" t="s">
        <v>592</v>
      </c>
      <c r="B60" s="388" t="s">
        <v>395</v>
      </c>
      <c r="C60" s="311">
        <v>40750</v>
      </c>
      <c r="D60" s="311">
        <v>38316</v>
      </c>
      <c r="E60" s="311">
        <v>70937</v>
      </c>
      <c r="F60" s="311">
        <v>129188</v>
      </c>
      <c r="G60" s="312">
        <v>9.01</v>
      </c>
      <c r="H60" s="312">
        <v>36.08</v>
      </c>
      <c r="I60" s="311">
        <v>30579</v>
      </c>
      <c r="J60" s="851" t="s">
        <v>396</v>
      </c>
      <c r="K60" s="852"/>
    </row>
    <row r="61" spans="1:11">
      <c r="A61" s="391" t="s">
        <v>593</v>
      </c>
      <c r="B61" s="392" t="s">
        <v>397</v>
      </c>
      <c r="C61" s="297">
        <v>132</v>
      </c>
      <c r="D61" s="297">
        <v>20314</v>
      </c>
      <c r="E61" s="297">
        <v>42713</v>
      </c>
      <c r="F61" s="297">
        <v>147988</v>
      </c>
      <c r="G61" s="10">
        <v>12.56</v>
      </c>
      <c r="H61" s="10">
        <v>58.58</v>
      </c>
      <c r="I61" s="297">
        <v>37204</v>
      </c>
      <c r="J61" s="845" t="s">
        <v>398</v>
      </c>
      <c r="K61" s="846"/>
    </row>
    <row r="62" spans="1:11">
      <c r="A62" s="393" t="s">
        <v>364</v>
      </c>
      <c r="B62" s="394" t="s">
        <v>399</v>
      </c>
      <c r="C62" s="298">
        <v>3375459</v>
      </c>
      <c r="D62" s="298">
        <v>923918</v>
      </c>
      <c r="E62" s="298">
        <v>1667009</v>
      </c>
      <c r="F62" s="298">
        <v>3963152</v>
      </c>
      <c r="G62" s="11">
        <v>4.67</v>
      </c>
      <c r="H62" s="11">
        <v>53.27</v>
      </c>
      <c r="I62" s="298">
        <v>289448</v>
      </c>
      <c r="J62" s="843" t="s">
        <v>400</v>
      </c>
      <c r="K62" s="844"/>
    </row>
    <row r="63" spans="1:11" ht="15" customHeight="1">
      <c r="A63" s="393" t="s">
        <v>322</v>
      </c>
      <c r="B63" s="394" t="s">
        <v>401</v>
      </c>
      <c r="C63" s="298">
        <v>2681554</v>
      </c>
      <c r="D63" s="298">
        <v>933071</v>
      </c>
      <c r="E63" s="298">
        <v>168393</v>
      </c>
      <c r="F63" s="298">
        <v>362184</v>
      </c>
      <c r="G63" s="11">
        <v>3.75</v>
      </c>
      <c r="H63" s="11">
        <v>49.75</v>
      </c>
      <c r="I63" s="298">
        <v>40933</v>
      </c>
      <c r="J63" s="843" t="s">
        <v>402</v>
      </c>
      <c r="K63" s="844"/>
    </row>
    <row r="64" spans="1:11">
      <c r="A64" s="391" t="s">
        <v>594</v>
      </c>
      <c r="B64" s="392" t="s">
        <v>403</v>
      </c>
      <c r="C64" s="297">
        <v>2541003</v>
      </c>
      <c r="D64" s="297">
        <v>884517</v>
      </c>
      <c r="E64" s="297">
        <v>168824</v>
      </c>
      <c r="F64" s="297">
        <v>367168</v>
      </c>
      <c r="G64" s="10">
        <v>3.66</v>
      </c>
      <c r="H64" s="10">
        <v>50.36</v>
      </c>
      <c r="I64" s="297">
        <v>41186</v>
      </c>
      <c r="J64" s="845" t="s">
        <v>404</v>
      </c>
      <c r="K64" s="846"/>
    </row>
    <row r="65" spans="1:13">
      <c r="A65" s="387" t="s">
        <v>595</v>
      </c>
      <c r="B65" s="388" t="s">
        <v>405</v>
      </c>
      <c r="C65" s="298">
        <v>18303</v>
      </c>
      <c r="D65" s="298">
        <v>9747</v>
      </c>
      <c r="E65" s="298">
        <v>137532</v>
      </c>
      <c r="F65" s="298">
        <v>205235</v>
      </c>
      <c r="G65" s="11">
        <v>13.68</v>
      </c>
      <c r="H65" s="11">
        <v>19.3</v>
      </c>
      <c r="I65" s="298">
        <v>44508</v>
      </c>
      <c r="J65" s="851" t="s">
        <v>406</v>
      </c>
      <c r="K65" s="852"/>
    </row>
    <row r="66" spans="1:13" s="303" customFormat="1" ht="12.75">
      <c r="A66" s="391" t="s">
        <v>597</v>
      </c>
      <c r="B66" s="392" t="s">
        <v>407</v>
      </c>
      <c r="C66" s="297">
        <v>45039</v>
      </c>
      <c r="D66" s="297">
        <v>26464</v>
      </c>
      <c r="E66" s="297">
        <v>119590</v>
      </c>
      <c r="F66" s="297">
        <v>215381</v>
      </c>
      <c r="G66" s="10">
        <v>4.9800000000000004</v>
      </c>
      <c r="H66" s="10">
        <v>39.49</v>
      </c>
      <c r="I66" s="297">
        <v>40713</v>
      </c>
      <c r="J66" s="845" t="s">
        <v>408</v>
      </c>
      <c r="K66" s="846"/>
    </row>
    <row r="67" spans="1:13">
      <c r="A67" s="387" t="s">
        <v>598</v>
      </c>
      <c r="B67" s="388" t="s">
        <v>409</v>
      </c>
      <c r="C67" s="298">
        <v>77209</v>
      </c>
      <c r="D67" s="298">
        <v>12343</v>
      </c>
      <c r="E67" s="298">
        <v>233542</v>
      </c>
      <c r="F67" s="298">
        <v>413040</v>
      </c>
      <c r="G67" s="11">
        <v>4.45</v>
      </c>
      <c r="H67" s="11">
        <v>39.01</v>
      </c>
      <c r="I67" s="298">
        <v>27430</v>
      </c>
      <c r="J67" s="851" t="s">
        <v>410</v>
      </c>
      <c r="K67" s="852"/>
    </row>
    <row r="68" spans="1:13" s="303" customFormat="1" ht="12.75">
      <c r="A68" s="383" t="s">
        <v>289</v>
      </c>
      <c r="B68" s="384" t="s">
        <v>411</v>
      </c>
      <c r="C68" s="297">
        <v>325575</v>
      </c>
      <c r="D68" s="297">
        <v>87616</v>
      </c>
      <c r="E68" s="297">
        <v>239950</v>
      </c>
      <c r="F68" s="297">
        <v>1089260</v>
      </c>
      <c r="G68" s="10">
        <v>0.93</v>
      </c>
      <c r="H68" s="10">
        <v>77.040000000000006</v>
      </c>
      <c r="I68" s="297">
        <v>44977</v>
      </c>
      <c r="J68" s="849" t="s">
        <v>413</v>
      </c>
      <c r="K68" s="850"/>
    </row>
    <row r="69" spans="1:13" ht="22.5">
      <c r="A69" s="387" t="s">
        <v>599</v>
      </c>
      <c r="B69" s="388" t="s">
        <v>600</v>
      </c>
      <c r="C69" s="298">
        <v>118618</v>
      </c>
      <c r="D69" s="298">
        <v>18117</v>
      </c>
      <c r="E69" s="298">
        <v>245161</v>
      </c>
      <c r="F69" s="298">
        <v>608382</v>
      </c>
      <c r="G69" s="11">
        <v>1.5</v>
      </c>
      <c r="H69" s="11">
        <v>58.2</v>
      </c>
      <c r="I69" s="298">
        <v>30449</v>
      </c>
      <c r="J69" s="851" t="s">
        <v>414</v>
      </c>
      <c r="K69" s="852"/>
    </row>
    <row r="70" spans="1:13" ht="22.5">
      <c r="A70" s="391" t="s">
        <v>601</v>
      </c>
      <c r="B70" s="392" t="s">
        <v>415</v>
      </c>
      <c r="C70" s="297">
        <v>165030</v>
      </c>
      <c r="D70" s="297">
        <v>39827</v>
      </c>
      <c r="E70" s="297">
        <v>316769</v>
      </c>
      <c r="F70" s="297">
        <v>2107608</v>
      </c>
      <c r="G70" s="10">
        <v>0.25</v>
      </c>
      <c r="H70" s="10">
        <v>84.72</v>
      </c>
      <c r="I70" s="297">
        <v>52751</v>
      </c>
      <c r="J70" s="845" t="s">
        <v>416</v>
      </c>
      <c r="K70" s="846"/>
    </row>
    <row r="71" spans="1:13">
      <c r="A71" s="387" t="s">
        <v>602</v>
      </c>
      <c r="B71" s="388" t="s">
        <v>417</v>
      </c>
      <c r="C71" s="298">
        <v>6814</v>
      </c>
      <c r="D71" s="298">
        <v>6337</v>
      </c>
      <c r="E71" s="298">
        <v>198368</v>
      </c>
      <c r="F71" s="298">
        <v>356716</v>
      </c>
      <c r="G71" s="11">
        <v>2.16</v>
      </c>
      <c r="H71" s="11">
        <v>42.24</v>
      </c>
      <c r="I71" s="298">
        <v>79208</v>
      </c>
      <c r="J71" s="851" t="s">
        <v>418</v>
      </c>
      <c r="K71" s="852"/>
    </row>
    <row r="72" spans="1:13">
      <c r="A72" s="450" t="s">
        <v>603</v>
      </c>
      <c r="B72" s="451" t="s">
        <v>691</v>
      </c>
      <c r="C72" s="297">
        <v>15009</v>
      </c>
      <c r="D72" s="297">
        <v>6409</v>
      </c>
      <c r="E72" s="297">
        <v>142460</v>
      </c>
      <c r="F72" s="297">
        <v>267324</v>
      </c>
      <c r="G72" s="10">
        <v>2.42</v>
      </c>
      <c r="H72" s="10">
        <v>44.28</v>
      </c>
      <c r="I72" s="297">
        <v>39564</v>
      </c>
      <c r="J72" s="908" t="s">
        <v>729</v>
      </c>
      <c r="K72" s="909"/>
    </row>
    <row r="73" spans="1:13">
      <c r="A73" s="442" t="s">
        <v>604</v>
      </c>
      <c r="B73" s="443" t="s">
        <v>419</v>
      </c>
      <c r="C73" s="298">
        <v>20104</v>
      </c>
      <c r="D73" s="298">
        <v>16926</v>
      </c>
      <c r="E73" s="298">
        <v>123849</v>
      </c>
      <c r="F73" s="298">
        <v>293509</v>
      </c>
      <c r="G73" s="11">
        <v>8.23</v>
      </c>
      <c r="H73" s="11">
        <v>49.58</v>
      </c>
      <c r="I73" s="298">
        <v>47544</v>
      </c>
      <c r="J73" s="910" t="s">
        <v>420</v>
      </c>
      <c r="K73" s="911"/>
    </row>
    <row r="74" spans="1:13">
      <c r="A74" s="440" t="s">
        <v>448</v>
      </c>
      <c r="B74" s="441" t="s">
        <v>421</v>
      </c>
      <c r="C74" s="297">
        <v>-20611</v>
      </c>
      <c r="D74" s="297">
        <v>55566</v>
      </c>
      <c r="E74" s="297">
        <v>29175</v>
      </c>
      <c r="F74" s="297">
        <v>150631</v>
      </c>
      <c r="G74" s="10">
        <v>2.91</v>
      </c>
      <c r="H74" s="10">
        <v>77.72</v>
      </c>
      <c r="I74" s="297">
        <v>38803</v>
      </c>
      <c r="J74" s="912" t="s">
        <v>422</v>
      </c>
      <c r="K74" s="913"/>
    </row>
    <row r="75" spans="1:13" ht="33.75">
      <c r="A75" s="442" t="s">
        <v>605</v>
      </c>
      <c r="B75" s="443" t="s">
        <v>423</v>
      </c>
      <c r="C75" s="298">
        <v>-20611</v>
      </c>
      <c r="D75" s="298">
        <v>55566</v>
      </c>
      <c r="E75" s="298">
        <v>29175</v>
      </c>
      <c r="F75" s="298">
        <v>150631</v>
      </c>
      <c r="G75" s="11">
        <v>2.91</v>
      </c>
      <c r="H75" s="11">
        <v>77.72</v>
      </c>
      <c r="I75" s="298">
        <v>38803</v>
      </c>
      <c r="J75" s="910" t="s">
        <v>424</v>
      </c>
      <c r="K75" s="911"/>
    </row>
    <row r="76" spans="1:13" s="304" customFormat="1" ht="15.75">
      <c r="A76" s="455" t="s">
        <v>606</v>
      </c>
      <c r="B76" s="456" t="s">
        <v>425</v>
      </c>
      <c r="C76" s="297">
        <v>29634</v>
      </c>
      <c r="D76" s="297">
        <v>6841</v>
      </c>
      <c r="E76" s="297">
        <v>150547</v>
      </c>
      <c r="F76" s="297">
        <v>209201</v>
      </c>
      <c r="G76" s="10">
        <v>1.23</v>
      </c>
      <c r="H76" s="10">
        <v>26.81</v>
      </c>
      <c r="I76" s="297">
        <v>27362</v>
      </c>
      <c r="J76" s="935" t="s">
        <v>426</v>
      </c>
      <c r="K76" s="936"/>
      <c r="L76" s="28"/>
      <c r="M76" s="238"/>
    </row>
    <row r="77" spans="1:13" ht="22.5">
      <c r="A77" s="442" t="s">
        <v>608</v>
      </c>
      <c r="B77" s="443" t="s">
        <v>647</v>
      </c>
      <c r="C77" s="457">
        <v>29616</v>
      </c>
      <c r="D77" s="457">
        <v>4595</v>
      </c>
      <c r="E77" s="457">
        <v>171734</v>
      </c>
      <c r="F77" s="457">
        <v>233941</v>
      </c>
      <c r="G77" s="458">
        <v>0.71</v>
      </c>
      <c r="H77" s="458">
        <v>25.88</v>
      </c>
      <c r="I77" s="457">
        <v>22746</v>
      </c>
      <c r="J77" s="910" t="s">
        <v>428</v>
      </c>
      <c r="K77" s="911"/>
    </row>
    <row r="78" spans="1:13">
      <c r="A78" s="419" t="s">
        <v>558</v>
      </c>
      <c r="B78" s="420" t="s">
        <v>429</v>
      </c>
      <c r="C78" s="459">
        <v>18</v>
      </c>
      <c r="D78" s="459">
        <v>2246</v>
      </c>
      <c r="E78" s="459">
        <v>60499</v>
      </c>
      <c r="F78" s="459">
        <v>104056</v>
      </c>
      <c r="G78" s="460">
        <v>6.14</v>
      </c>
      <c r="H78" s="460">
        <v>35.72</v>
      </c>
      <c r="I78" s="459">
        <v>46789</v>
      </c>
      <c r="J78" s="871" t="s">
        <v>431</v>
      </c>
      <c r="K78" s="872"/>
    </row>
    <row r="79" spans="1:13">
      <c r="A79" s="438" t="s">
        <v>609</v>
      </c>
      <c r="B79" s="439" t="s">
        <v>432</v>
      </c>
      <c r="C79" s="298">
        <v>2643</v>
      </c>
      <c r="D79" s="298">
        <v>2173</v>
      </c>
      <c r="E79" s="298">
        <v>84395</v>
      </c>
      <c r="F79" s="298">
        <v>158819</v>
      </c>
      <c r="G79" s="11">
        <v>4.45</v>
      </c>
      <c r="H79" s="11">
        <v>42.41</v>
      </c>
      <c r="I79" s="298">
        <v>35620</v>
      </c>
      <c r="J79" s="918" t="s">
        <v>433</v>
      </c>
      <c r="K79" s="919"/>
    </row>
    <row r="80" spans="1:13">
      <c r="A80" s="387" t="s">
        <v>610</v>
      </c>
      <c r="B80" s="388" t="s">
        <v>434</v>
      </c>
      <c r="C80" s="298">
        <v>2643</v>
      </c>
      <c r="D80" s="298">
        <v>2173</v>
      </c>
      <c r="E80" s="298">
        <v>84395</v>
      </c>
      <c r="F80" s="298">
        <v>158819</v>
      </c>
      <c r="G80" s="11">
        <v>4.45</v>
      </c>
      <c r="H80" s="11">
        <v>42.41</v>
      </c>
      <c r="I80" s="298">
        <v>35620</v>
      </c>
      <c r="J80" s="851" t="s">
        <v>435</v>
      </c>
      <c r="K80" s="852"/>
    </row>
    <row r="81" spans="1:11">
      <c r="A81" s="383" t="s">
        <v>518</v>
      </c>
      <c r="B81" s="384" t="s">
        <v>436</v>
      </c>
      <c r="C81" s="297">
        <v>177865</v>
      </c>
      <c r="D81" s="297">
        <v>160944</v>
      </c>
      <c r="E81" s="297">
        <v>85952</v>
      </c>
      <c r="F81" s="297">
        <v>177199</v>
      </c>
      <c r="G81" s="10">
        <v>16.54</v>
      </c>
      <c r="H81" s="10">
        <v>34.950000000000003</v>
      </c>
      <c r="I81" s="297">
        <v>38193</v>
      </c>
      <c r="J81" s="849" t="s">
        <v>437</v>
      </c>
      <c r="K81" s="850"/>
    </row>
    <row r="82" spans="1:11">
      <c r="A82" s="387" t="s">
        <v>611</v>
      </c>
      <c r="B82" s="388" t="s">
        <v>436</v>
      </c>
      <c r="C82" s="298">
        <v>177865</v>
      </c>
      <c r="D82" s="298">
        <v>160944</v>
      </c>
      <c r="E82" s="298">
        <v>85952</v>
      </c>
      <c r="F82" s="298">
        <v>177199</v>
      </c>
      <c r="G82" s="11">
        <v>16.54</v>
      </c>
      <c r="H82" s="11">
        <v>34.950000000000003</v>
      </c>
      <c r="I82" s="298">
        <v>38193</v>
      </c>
      <c r="J82" s="851" t="s">
        <v>438</v>
      </c>
      <c r="K82" s="852"/>
    </row>
    <row r="83" spans="1:11">
      <c r="A83" s="383" t="s">
        <v>340</v>
      </c>
      <c r="B83" s="384" t="s">
        <v>439</v>
      </c>
      <c r="C83" s="297">
        <v>10956</v>
      </c>
      <c r="D83" s="297">
        <v>8749</v>
      </c>
      <c r="E83" s="297">
        <v>129864</v>
      </c>
      <c r="F83" s="297">
        <v>231541</v>
      </c>
      <c r="G83" s="10">
        <v>4.09</v>
      </c>
      <c r="H83" s="10">
        <v>39.82</v>
      </c>
      <c r="I83" s="297">
        <v>49712</v>
      </c>
      <c r="J83" s="849" t="s">
        <v>440</v>
      </c>
      <c r="K83" s="850"/>
    </row>
    <row r="84" spans="1:11">
      <c r="A84" s="387" t="s">
        <v>612</v>
      </c>
      <c r="B84" s="388" t="s">
        <v>441</v>
      </c>
      <c r="C84" s="298">
        <v>8715</v>
      </c>
      <c r="D84" s="298">
        <v>5004</v>
      </c>
      <c r="E84" s="298">
        <v>174958</v>
      </c>
      <c r="F84" s="298">
        <v>298243</v>
      </c>
      <c r="G84" s="11">
        <v>1.6</v>
      </c>
      <c r="H84" s="11">
        <v>39.74</v>
      </c>
      <c r="I84" s="298">
        <v>53234</v>
      </c>
      <c r="J84" s="851" t="s">
        <v>442</v>
      </c>
      <c r="K84" s="852"/>
    </row>
    <row r="85" spans="1:11">
      <c r="A85" s="391" t="s">
        <v>613</v>
      </c>
      <c r="B85" s="392" t="s">
        <v>443</v>
      </c>
      <c r="C85" s="297">
        <v>2241</v>
      </c>
      <c r="D85" s="297">
        <v>3745</v>
      </c>
      <c r="E85" s="297">
        <v>78171</v>
      </c>
      <c r="F85" s="297">
        <v>155078</v>
      </c>
      <c r="G85" s="10">
        <v>9.57</v>
      </c>
      <c r="H85" s="10">
        <v>40.020000000000003</v>
      </c>
      <c r="I85" s="297">
        <v>45675</v>
      </c>
      <c r="J85" s="845" t="s">
        <v>444</v>
      </c>
      <c r="K85" s="846"/>
    </row>
    <row r="86" spans="1:11">
      <c r="A86" s="393" t="s">
        <v>374</v>
      </c>
      <c r="B86" s="394" t="s">
        <v>445</v>
      </c>
      <c r="C86" s="298">
        <v>762738</v>
      </c>
      <c r="D86" s="298">
        <v>146521</v>
      </c>
      <c r="E86" s="298">
        <v>370710</v>
      </c>
      <c r="F86" s="298">
        <v>582545</v>
      </c>
      <c r="G86" s="11">
        <v>18.05</v>
      </c>
      <c r="H86" s="11">
        <v>18.32</v>
      </c>
      <c r="I86" s="298">
        <v>58656</v>
      </c>
      <c r="J86" s="843" t="s">
        <v>446</v>
      </c>
      <c r="K86" s="844"/>
    </row>
    <row r="87" spans="1:11">
      <c r="A87" s="391" t="s">
        <v>614</v>
      </c>
      <c r="B87" s="392" t="s">
        <v>447</v>
      </c>
      <c r="C87" s="297">
        <v>4151</v>
      </c>
      <c r="D87" s="297">
        <v>2855</v>
      </c>
      <c r="E87" s="297">
        <v>66391</v>
      </c>
      <c r="F87" s="297">
        <v>88928</v>
      </c>
      <c r="G87" s="10">
        <v>17.690000000000001</v>
      </c>
      <c r="H87" s="10">
        <v>7.65</v>
      </c>
      <c r="I87" s="297">
        <v>26934</v>
      </c>
      <c r="J87" s="845" t="s">
        <v>449</v>
      </c>
      <c r="K87" s="846"/>
    </row>
    <row r="88" spans="1:11">
      <c r="A88" s="387" t="s">
        <v>728</v>
      </c>
      <c r="B88" s="388" t="s">
        <v>450</v>
      </c>
      <c r="C88" s="298">
        <v>684</v>
      </c>
      <c r="D88" s="298">
        <v>626</v>
      </c>
      <c r="E88" s="298">
        <v>45600</v>
      </c>
      <c r="F88" s="298">
        <v>69640</v>
      </c>
      <c r="G88" s="11">
        <v>31.02</v>
      </c>
      <c r="H88" s="11">
        <v>3.5</v>
      </c>
      <c r="I88" s="298">
        <v>21600</v>
      </c>
      <c r="J88" s="851" t="s">
        <v>451</v>
      </c>
      <c r="K88" s="852"/>
    </row>
    <row r="89" spans="1:11">
      <c r="A89" s="391" t="s">
        <v>615</v>
      </c>
      <c r="B89" s="392" t="s">
        <v>452</v>
      </c>
      <c r="C89" s="297">
        <v>757903</v>
      </c>
      <c r="D89" s="297">
        <v>143040</v>
      </c>
      <c r="E89" s="297">
        <v>388351</v>
      </c>
      <c r="F89" s="297">
        <v>610983</v>
      </c>
      <c r="G89" s="10">
        <v>18.03</v>
      </c>
      <c r="H89" s="10">
        <v>18.41</v>
      </c>
      <c r="I89" s="297">
        <v>60533</v>
      </c>
      <c r="J89" s="845" t="s">
        <v>453</v>
      </c>
      <c r="K89" s="846"/>
    </row>
    <row r="90" spans="1:11" ht="15.75">
      <c r="A90" s="409" t="s">
        <v>454</v>
      </c>
      <c r="B90" s="410" t="s">
        <v>455</v>
      </c>
      <c r="C90" s="298">
        <v>11244046</v>
      </c>
      <c r="D90" s="298">
        <v>1431634</v>
      </c>
      <c r="E90" s="298">
        <v>2957426</v>
      </c>
      <c r="F90" s="298">
        <v>6365191</v>
      </c>
      <c r="G90" s="11">
        <v>2.5</v>
      </c>
      <c r="H90" s="11">
        <v>51.03</v>
      </c>
      <c r="I90" s="298">
        <v>323460</v>
      </c>
      <c r="J90" s="867" t="s">
        <v>456</v>
      </c>
      <c r="K90" s="868"/>
    </row>
    <row r="91" spans="1:11">
      <c r="A91" s="383" t="s">
        <v>616</v>
      </c>
      <c r="B91" s="384" t="s">
        <v>455</v>
      </c>
      <c r="C91" s="297">
        <v>11244046</v>
      </c>
      <c r="D91" s="297">
        <v>1431634</v>
      </c>
      <c r="E91" s="297">
        <v>2957426</v>
      </c>
      <c r="F91" s="297">
        <v>6365191</v>
      </c>
      <c r="G91" s="10">
        <v>2.5</v>
      </c>
      <c r="H91" s="10">
        <v>51.03</v>
      </c>
      <c r="I91" s="297">
        <v>323460</v>
      </c>
      <c r="J91" s="849" t="s">
        <v>457</v>
      </c>
      <c r="K91" s="850"/>
    </row>
    <row r="92" spans="1:11" ht="15.75">
      <c r="A92" s="409" t="s">
        <v>458</v>
      </c>
      <c r="B92" s="410" t="s">
        <v>459</v>
      </c>
      <c r="C92" s="298">
        <v>251538</v>
      </c>
      <c r="D92" s="298">
        <v>166783</v>
      </c>
      <c r="E92" s="298">
        <v>189061</v>
      </c>
      <c r="F92" s="298">
        <v>320956</v>
      </c>
      <c r="G92" s="11">
        <v>22.07</v>
      </c>
      <c r="H92" s="11">
        <v>19.03</v>
      </c>
      <c r="I92" s="298">
        <v>69901</v>
      </c>
      <c r="J92" s="867" t="s">
        <v>460</v>
      </c>
      <c r="K92" s="868"/>
    </row>
    <row r="93" spans="1:11">
      <c r="A93" s="383" t="s">
        <v>367</v>
      </c>
      <c r="B93" s="384" t="s">
        <v>461</v>
      </c>
      <c r="C93" s="297">
        <v>35593</v>
      </c>
      <c r="D93" s="297">
        <v>38373</v>
      </c>
      <c r="E93" s="297">
        <v>121236</v>
      </c>
      <c r="F93" s="297">
        <v>231594</v>
      </c>
      <c r="G93" s="10">
        <v>40.909999999999997</v>
      </c>
      <c r="H93" s="10">
        <v>6.74</v>
      </c>
      <c r="I93" s="297">
        <v>57445</v>
      </c>
      <c r="J93" s="849" t="s">
        <v>462</v>
      </c>
      <c r="K93" s="850"/>
    </row>
    <row r="94" spans="1:11">
      <c r="A94" s="387" t="s">
        <v>617</v>
      </c>
      <c r="B94" s="388" t="s">
        <v>461</v>
      </c>
      <c r="C94" s="298">
        <v>35593</v>
      </c>
      <c r="D94" s="298">
        <v>38373</v>
      </c>
      <c r="E94" s="298">
        <v>121236</v>
      </c>
      <c r="F94" s="298">
        <v>231594</v>
      </c>
      <c r="G94" s="11">
        <v>40.909999999999997</v>
      </c>
      <c r="H94" s="11">
        <v>6.74</v>
      </c>
      <c r="I94" s="298">
        <v>57445</v>
      </c>
      <c r="J94" s="851" t="s">
        <v>462</v>
      </c>
      <c r="K94" s="852"/>
    </row>
    <row r="95" spans="1:11">
      <c r="A95" s="383" t="s">
        <v>363</v>
      </c>
      <c r="B95" s="384" t="s">
        <v>463</v>
      </c>
      <c r="C95" s="297">
        <v>210113</v>
      </c>
      <c r="D95" s="297">
        <v>114117</v>
      </c>
      <c r="E95" s="297">
        <v>231852</v>
      </c>
      <c r="F95" s="297">
        <v>379860</v>
      </c>
      <c r="G95" s="10">
        <v>16.940000000000001</v>
      </c>
      <c r="H95" s="10">
        <v>22.02</v>
      </c>
      <c r="I95" s="297">
        <v>76435</v>
      </c>
      <c r="J95" s="849" t="s">
        <v>464</v>
      </c>
      <c r="K95" s="850"/>
    </row>
    <row r="96" spans="1:11">
      <c r="A96" s="387" t="s">
        <v>618</v>
      </c>
      <c r="B96" s="388" t="s">
        <v>619</v>
      </c>
      <c r="C96" s="298">
        <v>34660</v>
      </c>
      <c r="D96" s="298">
        <v>14276</v>
      </c>
      <c r="E96" s="298">
        <v>101881</v>
      </c>
      <c r="F96" s="298">
        <v>114713</v>
      </c>
      <c r="G96" s="11">
        <v>8.23</v>
      </c>
      <c r="H96" s="11">
        <v>2.95</v>
      </c>
      <c r="I96" s="298">
        <v>28438</v>
      </c>
      <c r="J96" s="851" t="s">
        <v>727</v>
      </c>
      <c r="K96" s="852"/>
    </row>
    <row r="97" spans="1:11">
      <c r="A97" s="391" t="s">
        <v>620</v>
      </c>
      <c r="B97" s="392" t="s">
        <v>465</v>
      </c>
      <c r="C97" s="297">
        <v>98843</v>
      </c>
      <c r="D97" s="297">
        <v>69230</v>
      </c>
      <c r="E97" s="297">
        <v>314423</v>
      </c>
      <c r="F97" s="297">
        <v>512726</v>
      </c>
      <c r="G97" s="10">
        <v>23.66</v>
      </c>
      <c r="H97" s="10">
        <v>15.02</v>
      </c>
      <c r="I97" s="297">
        <v>124964</v>
      </c>
      <c r="J97" s="845" t="s">
        <v>466</v>
      </c>
      <c r="K97" s="846"/>
    </row>
    <row r="98" spans="1:11">
      <c r="A98" s="387" t="s">
        <v>621</v>
      </c>
      <c r="B98" s="388" t="s">
        <v>467</v>
      </c>
      <c r="C98" s="298">
        <v>38658</v>
      </c>
      <c r="D98" s="298">
        <v>18991</v>
      </c>
      <c r="E98" s="298">
        <v>236734</v>
      </c>
      <c r="F98" s="298">
        <v>309068</v>
      </c>
      <c r="G98" s="11">
        <v>14.86</v>
      </c>
      <c r="H98" s="11">
        <v>8.5399999999999991</v>
      </c>
      <c r="I98" s="298">
        <v>70079</v>
      </c>
      <c r="J98" s="851" t="s">
        <v>468</v>
      </c>
      <c r="K98" s="852"/>
    </row>
    <row r="99" spans="1:11">
      <c r="A99" s="391" t="s">
        <v>622</v>
      </c>
      <c r="B99" s="392" t="s">
        <v>469</v>
      </c>
      <c r="C99" s="297">
        <v>37952</v>
      </c>
      <c r="D99" s="297">
        <v>11620</v>
      </c>
      <c r="E99" s="297">
        <v>342141</v>
      </c>
      <c r="F99" s="297">
        <v>855434</v>
      </c>
      <c r="G99" s="10">
        <v>8.27</v>
      </c>
      <c r="H99" s="10">
        <v>51.73</v>
      </c>
      <c r="I99" s="297">
        <v>70000</v>
      </c>
      <c r="J99" s="845" t="s">
        <v>470</v>
      </c>
      <c r="K99" s="846"/>
    </row>
    <row r="100" spans="1:11">
      <c r="A100" s="393" t="s">
        <v>430</v>
      </c>
      <c r="B100" s="394" t="s">
        <v>471</v>
      </c>
      <c r="C100" s="298">
        <v>5832</v>
      </c>
      <c r="D100" s="298">
        <v>14293</v>
      </c>
      <c r="E100" s="298">
        <v>107501</v>
      </c>
      <c r="F100" s="298">
        <v>196726</v>
      </c>
      <c r="G100" s="11">
        <v>21.57</v>
      </c>
      <c r="H100" s="11">
        <v>23.78</v>
      </c>
      <c r="I100" s="298">
        <v>63526</v>
      </c>
      <c r="J100" s="843" t="s">
        <v>472</v>
      </c>
      <c r="K100" s="844"/>
    </row>
    <row r="101" spans="1:11">
      <c r="A101" s="411" t="s">
        <v>623</v>
      </c>
      <c r="B101" s="412" t="s">
        <v>471</v>
      </c>
      <c r="C101" s="297">
        <v>5832</v>
      </c>
      <c r="D101" s="297">
        <v>14293</v>
      </c>
      <c r="E101" s="297">
        <v>107501</v>
      </c>
      <c r="F101" s="297">
        <v>196726</v>
      </c>
      <c r="G101" s="10">
        <v>21.57</v>
      </c>
      <c r="H101" s="10">
        <v>23.78</v>
      </c>
      <c r="I101" s="297">
        <v>63526</v>
      </c>
      <c r="J101" s="861" t="s">
        <v>472</v>
      </c>
      <c r="K101" s="862"/>
    </row>
    <row r="102" spans="1:11" ht="27" customHeight="1">
      <c r="A102" s="863" t="s">
        <v>473</v>
      </c>
      <c r="B102" s="864"/>
      <c r="C102" s="452">
        <v>163414556</v>
      </c>
      <c r="D102" s="453">
        <v>21658483</v>
      </c>
      <c r="E102" s="453">
        <v>1383483</v>
      </c>
      <c r="F102" s="453">
        <v>2093997</v>
      </c>
      <c r="G102" s="454">
        <v>7.52</v>
      </c>
      <c r="H102" s="454">
        <v>26.41</v>
      </c>
      <c r="I102" s="453">
        <v>146057</v>
      </c>
      <c r="J102" s="865" t="s">
        <v>474</v>
      </c>
      <c r="K102" s="866"/>
    </row>
    <row r="103" spans="1:11" ht="15.6" customHeight="1">
      <c r="A103" s="692" t="s">
        <v>777</v>
      </c>
      <c r="B103" s="692"/>
      <c r="C103" s="692"/>
      <c r="D103" s="692"/>
      <c r="E103" s="692"/>
      <c r="F103" s="693" t="s">
        <v>778</v>
      </c>
      <c r="G103" s="693"/>
      <c r="H103" s="693"/>
      <c r="I103" s="693"/>
      <c r="J103" s="693"/>
    </row>
  </sheetData>
  <mergeCells count="118">
    <mergeCell ref="A103:E103"/>
    <mergeCell ref="F103:J103"/>
    <mergeCell ref="A102:B102"/>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85:K85"/>
    <mergeCell ref="J86:K86"/>
    <mergeCell ref="J87:K87"/>
    <mergeCell ref="J88:K88"/>
    <mergeCell ref="J89:K89"/>
    <mergeCell ref="J79:K79"/>
    <mergeCell ref="J80:K80"/>
    <mergeCell ref="J81:K81"/>
    <mergeCell ref="J82:K82"/>
    <mergeCell ref="J84:K84"/>
    <mergeCell ref="J83:K83"/>
    <mergeCell ref="J75:K75"/>
    <mergeCell ref="J76:K76"/>
    <mergeCell ref="J77:K77"/>
    <mergeCell ref="J78:K78"/>
    <mergeCell ref="J67:K67"/>
    <mergeCell ref="J68:K68"/>
    <mergeCell ref="J69:K69"/>
    <mergeCell ref="J70:K70"/>
    <mergeCell ref="J71:K71"/>
    <mergeCell ref="J72:K72"/>
    <mergeCell ref="J66:K66"/>
    <mergeCell ref="J57:K57"/>
    <mergeCell ref="J58:K58"/>
    <mergeCell ref="J59:K59"/>
    <mergeCell ref="J60:K60"/>
    <mergeCell ref="J62:K62"/>
    <mergeCell ref="J61:K61"/>
    <mergeCell ref="J73:K73"/>
    <mergeCell ref="J74:K74"/>
    <mergeCell ref="J51:K51"/>
    <mergeCell ref="J52:K52"/>
    <mergeCell ref="J53:K53"/>
    <mergeCell ref="J54:K54"/>
    <mergeCell ref="J55:K55"/>
    <mergeCell ref="J56:K56"/>
    <mergeCell ref="J63:K63"/>
    <mergeCell ref="J64:K64"/>
    <mergeCell ref="J65:K65"/>
    <mergeCell ref="J47:K47"/>
    <mergeCell ref="J48:K48"/>
    <mergeCell ref="J49:K49"/>
    <mergeCell ref="J50:K50"/>
    <mergeCell ref="J41:K41"/>
    <mergeCell ref="J42:K42"/>
    <mergeCell ref="J43:K43"/>
    <mergeCell ref="J44:K44"/>
    <mergeCell ref="J45:K45"/>
    <mergeCell ref="J46:K46"/>
    <mergeCell ref="J34:K34"/>
    <mergeCell ref="J36:K36"/>
    <mergeCell ref="J37:K37"/>
    <mergeCell ref="J38:K38"/>
    <mergeCell ref="J39:K39"/>
    <mergeCell ref="J40:K40"/>
    <mergeCell ref="J35:K35"/>
    <mergeCell ref="J28:K28"/>
    <mergeCell ref="J29:K29"/>
    <mergeCell ref="J30:K30"/>
    <mergeCell ref="J31:K31"/>
    <mergeCell ref="J32:K32"/>
    <mergeCell ref="J33:K33"/>
    <mergeCell ref="J24:K24"/>
    <mergeCell ref="J25:K25"/>
    <mergeCell ref="J26:K26"/>
    <mergeCell ref="J27:K27"/>
    <mergeCell ref="J15:K15"/>
    <mergeCell ref="J16:K16"/>
    <mergeCell ref="J17:K17"/>
    <mergeCell ref="J18:K18"/>
    <mergeCell ref="J19:K19"/>
    <mergeCell ref="J20:K20"/>
    <mergeCell ref="J11:K11"/>
    <mergeCell ref="J12:K12"/>
    <mergeCell ref="J13:K13"/>
    <mergeCell ref="J14:K14"/>
    <mergeCell ref="H7:H8"/>
    <mergeCell ref="I7:I8"/>
    <mergeCell ref="J7:K10"/>
    <mergeCell ref="J21:K21"/>
    <mergeCell ref="J23:K23"/>
    <mergeCell ref="J22:K22"/>
    <mergeCell ref="A1:K1"/>
    <mergeCell ref="A2:K2"/>
    <mergeCell ref="A3:K3"/>
    <mergeCell ref="A4:K4"/>
    <mergeCell ref="A5:K5"/>
    <mergeCell ref="A6:B6"/>
    <mergeCell ref="C6:I6"/>
    <mergeCell ref="C8:D8"/>
    <mergeCell ref="A9:A10"/>
    <mergeCell ref="E9:E10"/>
    <mergeCell ref="F9:F10"/>
    <mergeCell ref="G9:G10"/>
    <mergeCell ref="H9:H10"/>
    <mergeCell ref="I9:I10"/>
    <mergeCell ref="A7:A8"/>
    <mergeCell ref="B7:B10"/>
    <mergeCell ref="C7:D7"/>
    <mergeCell ref="E7:E8"/>
    <mergeCell ref="F7:F8"/>
    <mergeCell ref="G7:G8"/>
  </mergeCells>
  <printOptions horizontalCentered="1"/>
  <pageMargins left="0" right="0" top="0.19685039370078741" bottom="0" header="0.31496062992125984" footer="0.31496062992125984"/>
  <pageSetup paperSize="9" scale="65" orientation="landscape" r:id="rId1"/>
  <rowBreaks count="2" manualBreakCount="2">
    <brk id="49" max="10" man="1"/>
    <brk id="78" max="10" man="1"/>
  </rowBreaks>
  <ignoredErrors>
    <ignoredError sqref="A92:A101 A13:A21 A12 A23:A49 A50 A51:A62 A63:A79 A80:A91"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rightToLeft="1" tabSelected="1" workbookViewId="0">
      <selection activeCell="I3" sqref="I3"/>
    </sheetView>
  </sheetViews>
  <sheetFormatPr defaultRowHeight="1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4506668294322"/>
  </sheetPr>
  <dimension ref="A1:N70"/>
  <sheetViews>
    <sheetView tabSelected="1" view="pageBreakPreview" topLeftCell="A4" zoomScaleNormal="100" zoomScaleSheetLayoutView="100" workbookViewId="0">
      <selection activeCell="I3" sqref="I3"/>
    </sheetView>
  </sheetViews>
  <sheetFormatPr defaultColWidth="8.88671875" defaultRowHeight="15"/>
  <cols>
    <col min="1" max="1" width="5.44140625" style="167" customWidth="1"/>
    <col min="2" max="2" width="54.5546875" style="168" customWidth="1"/>
    <col min="3" max="3" width="6" style="169" customWidth="1"/>
    <col min="4" max="4" width="45.88671875" style="169" customWidth="1"/>
    <col min="5" max="5" width="4.5546875" style="170" customWidth="1"/>
    <col min="6" max="8" width="1.6640625" style="169" customWidth="1"/>
    <col min="9" max="11" width="1.5546875" style="169" customWidth="1"/>
    <col min="12" max="16384" width="8.88671875" style="169"/>
  </cols>
  <sheetData>
    <row r="1" spans="1:10" s="164" customFormat="1" ht="31.9" customHeight="1">
      <c r="A1" s="171"/>
      <c r="B1" s="172"/>
      <c r="C1" s="315"/>
      <c r="D1" s="315"/>
      <c r="E1" s="315"/>
      <c r="F1" s="173"/>
      <c r="G1" s="173"/>
      <c r="H1" s="173"/>
      <c r="I1" s="173"/>
      <c r="J1" s="173"/>
    </row>
    <row r="2" spans="1:10" ht="19.5" customHeight="1">
      <c r="A2" s="565" t="s">
        <v>3</v>
      </c>
      <c r="B2" s="565"/>
      <c r="C2" s="565"/>
      <c r="D2" s="565"/>
      <c r="E2" s="565"/>
    </row>
    <row r="3" spans="1:10" ht="19.5" customHeight="1">
      <c r="A3" s="566" t="s">
        <v>4</v>
      </c>
      <c r="B3" s="566"/>
      <c r="C3" s="566"/>
      <c r="D3" s="566"/>
      <c r="E3" s="566"/>
    </row>
    <row r="4" spans="1:10" ht="36.75">
      <c r="A4" s="174" t="s">
        <v>5</v>
      </c>
      <c r="B4" s="175" t="s">
        <v>6</v>
      </c>
      <c r="C4" s="176" t="s">
        <v>7</v>
      </c>
      <c r="D4" s="177" t="s">
        <v>8</v>
      </c>
      <c r="E4" s="178" t="s">
        <v>9</v>
      </c>
    </row>
    <row r="5" spans="1:10" s="165" customFormat="1" ht="15.75">
      <c r="A5" s="179"/>
      <c r="B5" s="180" t="s">
        <v>10</v>
      </c>
      <c r="C5" s="181">
        <v>2</v>
      </c>
      <c r="D5" s="182" t="s">
        <v>11</v>
      </c>
      <c r="E5" s="183"/>
    </row>
    <row r="6" spans="1:10" s="165" customFormat="1" ht="15.75">
      <c r="A6" s="184"/>
      <c r="B6" s="185" t="s">
        <v>12</v>
      </c>
      <c r="C6" s="186">
        <v>5</v>
      </c>
      <c r="D6" s="187" t="s">
        <v>13</v>
      </c>
      <c r="E6" s="188"/>
    </row>
    <row r="7" spans="1:10" s="165" customFormat="1" ht="15.75">
      <c r="A7" s="189"/>
      <c r="B7" s="180" t="s">
        <v>14</v>
      </c>
      <c r="C7" s="190">
        <v>7</v>
      </c>
      <c r="D7" s="182" t="s">
        <v>15</v>
      </c>
      <c r="E7" s="191"/>
    </row>
    <row r="8" spans="1:10" s="165" customFormat="1" ht="15.75">
      <c r="A8" s="184"/>
      <c r="B8" s="185" t="s">
        <v>16</v>
      </c>
      <c r="C8" s="186">
        <v>8</v>
      </c>
      <c r="D8" s="187" t="s">
        <v>17</v>
      </c>
      <c r="E8" s="188"/>
    </row>
    <row r="9" spans="1:10" s="165" customFormat="1" ht="30.75" customHeight="1">
      <c r="A9" s="189"/>
      <c r="B9" s="192" t="s">
        <v>18</v>
      </c>
      <c r="C9" s="190"/>
      <c r="D9" s="193" t="s">
        <v>19</v>
      </c>
      <c r="E9" s="191"/>
    </row>
    <row r="10" spans="1:10" s="165" customFormat="1" ht="15.95" customHeight="1">
      <c r="A10" s="194">
        <v>1</v>
      </c>
      <c r="B10" s="195" t="s">
        <v>783</v>
      </c>
      <c r="C10" s="186">
        <v>18</v>
      </c>
      <c r="D10" s="187" t="s">
        <v>782</v>
      </c>
      <c r="E10" s="196">
        <v>1</v>
      </c>
    </row>
    <row r="11" spans="1:10" s="165" customFormat="1" ht="29.25" customHeight="1">
      <c r="A11" s="197"/>
      <c r="B11" s="192" t="s">
        <v>20</v>
      </c>
      <c r="C11" s="190"/>
      <c r="D11" s="193" t="s">
        <v>21</v>
      </c>
      <c r="E11" s="198"/>
    </row>
    <row r="12" spans="1:10" s="165" customFormat="1" ht="17.100000000000001" customHeight="1">
      <c r="A12" s="194" t="s">
        <v>22</v>
      </c>
      <c r="B12" s="195" t="s">
        <v>784</v>
      </c>
      <c r="C12" s="186">
        <v>23</v>
      </c>
      <c r="D12" s="187" t="s">
        <v>785</v>
      </c>
      <c r="E12" s="196" t="s">
        <v>22</v>
      </c>
    </row>
    <row r="13" spans="1:10" s="166" customFormat="1" ht="17.100000000000001" customHeight="1">
      <c r="A13" s="197" t="s">
        <v>23</v>
      </c>
      <c r="B13" s="199" t="s">
        <v>786</v>
      </c>
      <c r="C13" s="200">
        <v>26</v>
      </c>
      <c r="D13" s="201" t="s">
        <v>787</v>
      </c>
      <c r="E13" s="202" t="s">
        <v>23</v>
      </c>
    </row>
    <row r="14" spans="1:10" s="165" customFormat="1" ht="17.100000000000001" customHeight="1">
      <c r="A14" s="194" t="s">
        <v>24</v>
      </c>
      <c r="B14" s="195" t="s">
        <v>788</v>
      </c>
      <c r="C14" s="186">
        <v>27</v>
      </c>
      <c r="D14" s="187" t="s">
        <v>789</v>
      </c>
      <c r="E14" s="196" t="s">
        <v>24</v>
      </c>
    </row>
    <row r="15" spans="1:10" s="166" customFormat="1" ht="17.100000000000001" customHeight="1">
      <c r="A15" s="197" t="s">
        <v>25</v>
      </c>
      <c r="B15" s="199" t="s">
        <v>790</v>
      </c>
      <c r="C15" s="200">
        <v>28</v>
      </c>
      <c r="D15" s="201" t="s">
        <v>791</v>
      </c>
      <c r="E15" s="202" t="s">
        <v>25</v>
      </c>
    </row>
    <row r="16" spans="1:10" s="165" customFormat="1" ht="17.100000000000001" customHeight="1">
      <c r="A16" s="194" t="s">
        <v>26</v>
      </c>
      <c r="B16" s="195" t="s">
        <v>792</v>
      </c>
      <c r="C16" s="186">
        <v>29</v>
      </c>
      <c r="D16" s="187" t="s">
        <v>793</v>
      </c>
      <c r="E16" s="196" t="s">
        <v>26</v>
      </c>
    </row>
    <row r="17" spans="1:5" s="165" customFormat="1" ht="31.5">
      <c r="A17" s="203"/>
      <c r="B17" s="192" t="s">
        <v>27</v>
      </c>
      <c r="C17" s="190"/>
      <c r="D17" s="193" t="s">
        <v>28</v>
      </c>
      <c r="E17" s="198"/>
    </row>
    <row r="18" spans="1:5" s="165" customFormat="1" ht="17.100000000000001" customHeight="1">
      <c r="A18" s="194" t="s">
        <v>29</v>
      </c>
      <c r="B18" s="195" t="s">
        <v>784</v>
      </c>
      <c r="C18" s="186">
        <v>31</v>
      </c>
      <c r="D18" s="187" t="s">
        <v>785</v>
      </c>
      <c r="E18" s="196" t="s">
        <v>29</v>
      </c>
    </row>
    <row r="19" spans="1:5" s="165" customFormat="1" ht="17.100000000000001" customHeight="1">
      <c r="A19" s="203" t="s">
        <v>30</v>
      </c>
      <c r="B19" s="73" t="s">
        <v>786</v>
      </c>
      <c r="C19" s="190">
        <v>37</v>
      </c>
      <c r="D19" s="182" t="s">
        <v>787</v>
      </c>
      <c r="E19" s="198" t="s">
        <v>30</v>
      </c>
    </row>
    <row r="20" spans="1:5" s="165" customFormat="1" ht="17.100000000000001" customHeight="1" thickTop="1" thickBot="1">
      <c r="A20" s="204" t="s">
        <v>31</v>
      </c>
      <c r="B20" s="205" t="s">
        <v>788</v>
      </c>
      <c r="C20" s="206">
        <v>40</v>
      </c>
      <c r="D20" s="207" t="s">
        <v>789</v>
      </c>
      <c r="E20" s="208" t="s">
        <v>31</v>
      </c>
    </row>
    <row r="21" spans="1:5" s="165" customFormat="1" ht="17.100000000000001" customHeight="1" thickTop="1">
      <c r="A21" s="316" t="s">
        <v>32</v>
      </c>
      <c r="B21" s="317" t="s">
        <v>790</v>
      </c>
      <c r="C21" s="318">
        <v>43</v>
      </c>
      <c r="D21" s="319" t="s">
        <v>791</v>
      </c>
      <c r="E21" s="320" t="s">
        <v>32</v>
      </c>
    </row>
    <row r="22" spans="1:5" s="165" customFormat="1" ht="17.100000000000001" customHeight="1">
      <c r="A22" s="321" t="s">
        <v>33</v>
      </c>
      <c r="B22" s="205" t="s">
        <v>792</v>
      </c>
      <c r="C22" s="322">
        <v>46</v>
      </c>
      <c r="D22" s="207" t="s">
        <v>793</v>
      </c>
      <c r="E22" s="323" t="s">
        <v>33</v>
      </c>
    </row>
    <row r="23" spans="1:5" s="165" customFormat="1" ht="32.25" thickBot="1">
      <c r="A23" s="209"/>
      <c r="B23" s="324" t="s">
        <v>34</v>
      </c>
      <c r="C23" s="210"/>
      <c r="D23" s="325" t="s">
        <v>35</v>
      </c>
      <c r="E23" s="211"/>
    </row>
    <row r="24" spans="1:5" s="165" customFormat="1" ht="17.25" thickTop="1" thickBot="1">
      <c r="A24" s="194" t="s">
        <v>36</v>
      </c>
      <c r="B24" s="195" t="s">
        <v>784</v>
      </c>
      <c r="C24" s="186">
        <v>50</v>
      </c>
      <c r="D24" s="187" t="s">
        <v>785</v>
      </c>
      <c r="E24" s="196" t="s">
        <v>36</v>
      </c>
    </row>
    <row r="25" spans="1:5" s="165" customFormat="1" ht="15.75">
      <c r="A25" s="203" t="s">
        <v>37</v>
      </c>
      <c r="B25" s="73" t="s">
        <v>794</v>
      </c>
      <c r="C25" s="190">
        <v>53</v>
      </c>
      <c r="D25" s="182" t="s">
        <v>795</v>
      </c>
      <c r="E25" s="198" t="s">
        <v>37</v>
      </c>
    </row>
    <row r="26" spans="1:5" s="165" customFormat="1" ht="15.75">
      <c r="A26" s="194" t="s">
        <v>38</v>
      </c>
      <c r="B26" s="195" t="s">
        <v>796</v>
      </c>
      <c r="C26" s="186">
        <v>56</v>
      </c>
      <c r="D26" s="187" t="s">
        <v>797</v>
      </c>
      <c r="E26" s="196" t="s">
        <v>38</v>
      </c>
    </row>
    <row r="27" spans="1:5" s="165" customFormat="1" ht="15.75">
      <c r="A27" s="203" t="s">
        <v>39</v>
      </c>
      <c r="B27" s="73" t="s">
        <v>786</v>
      </c>
      <c r="C27" s="190">
        <v>57</v>
      </c>
      <c r="D27" s="182" t="s">
        <v>787</v>
      </c>
      <c r="E27" s="198" t="s">
        <v>39</v>
      </c>
    </row>
    <row r="28" spans="1:5" s="165" customFormat="1" ht="15.75">
      <c r="A28" s="194" t="s">
        <v>40</v>
      </c>
      <c r="B28" s="195" t="s">
        <v>788</v>
      </c>
      <c r="C28" s="186">
        <v>60</v>
      </c>
      <c r="D28" s="187" t="s">
        <v>789</v>
      </c>
      <c r="E28" s="196" t="s">
        <v>40</v>
      </c>
    </row>
    <row r="29" spans="1:5" s="165" customFormat="1" ht="15.75">
      <c r="A29" s="203" t="s">
        <v>41</v>
      </c>
      <c r="B29" s="73" t="s">
        <v>790</v>
      </c>
      <c r="C29" s="190">
        <v>63</v>
      </c>
      <c r="D29" s="182" t="s">
        <v>798</v>
      </c>
      <c r="E29" s="198" t="s">
        <v>41</v>
      </c>
    </row>
    <row r="30" spans="1:5" s="165" customFormat="1" ht="15.75">
      <c r="A30" s="194" t="s">
        <v>42</v>
      </c>
      <c r="B30" s="195" t="s">
        <v>792</v>
      </c>
      <c r="C30" s="186">
        <v>66</v>
      </c>
      <c r="D30" s="187" t="s">
        <v>793</v>
      </c>
      <c r="E30" s="196" t="s">
        <v>42</v>
      </c>
    </row>
    <row r="31" spans="1:5" s="165" customFormat="1" ht="25.5">
      <c r="A31" s="212"/>
      <c r="B31" s="213" t="s">
        <v>43</v>
      </c>
      <c r="C31" s="214">
        <v>69</v>
      </c>
      <c r="D31" s="215" t="s">
        <v>44</v>
      </c>
      <c r="E31" s="216"/>
    </row>
    <row r="32" spans="1:5" ht="38.25" customHeight="1">
      <c r="A32" s="131"/>
      <c r="D32" s="167"/>
    </row>
    <row r="34" spans="1:1" ht="18">
      <c r="A34" s="130"/>
    </row>
    <row r="35" spans="1:1" ht="24.75" customHeight="1">
      <c r="A35" s="130"/>
    </row>
    <row r="36" spans="1:1" ht="18.75" customHeight="1"/>
    <row r="37" spans="1:1" ht="18">
      <c r="A37" s="130"/>
    </row>
    <row r="38" spans="1:1" ht="18">
      <c r="A38" s="130"/>
    </row>
    <row r="39" spans="1:1" ht="18">
      <c r="A39" s="130"/>
    </row>
    <row r="41" spans="1:1" ht="18">
      <c r="A41" s="130"/>
    </row>
    <row r="43" spans="1:1" ht="18">
      <c r="A43" s="130"/>
    </row>
    <row r="44" spans="1:1" ht="18">
      <c r="A44" s="130"/>
    </row>
    <row r="45" spans="1:1" ht="18">
      <c r="A45" s="130"/>
    </row>
    <row r="47" spans="1:1" ht="18">
      <c r="A47" s="130"/>
    </row>
    <row r="48" spans="1:1" ht="18">
      <c r="A48" s="130"/>
    </row>
    <row r="49" spans="1:1" ht="18">
      <c r="A49" s="130"/>
    </row>
    <row r="50" spans="1:1" ht="18">
      <c r="A50" s="130"/>
    </row>
    <row r="51" spans="1:1" ht="18">
      <c r="A51" s="130"/>
    </row>
    <row r="53" spans="1:1" ht="18">
      <c r="A53" s="130"/>
    </row>
    <row r="55" spans="1:1" ht="18">
      <c r="A55" s="130"/>
    </row>
    <row r="57" spans="1:1" ht="18">
      <c r="A57" s="130"/>
    </row>
    <row r="59" spans="1:1" ht="18">
      <c r="A59" s="130"/>
    </row>
    <row r="60" spans="1:1" ht="18">
      <c r="A60" s="130"/>
    </row>
    <row r="62" spans="1:1" ht="18">
      <c r="A62" s="130"/>
    </row>
    <row r="65" spans="1:14" ht="18">
      <c r="A65" s="130"/>
    </row>
    <row r="67" spans="1:14" ht="24" customHeight="1"/>
    <row r="69" spans="1:14" ht="14.25">
      <c r="C69" s="217" t="e">
        <f>C11+C12+#REF!+C14+C15+#REF!+C16+C17+#REF!+#REF!+C20+C21+C22+C24+#REF!+C27+C29+#REF!+C31+C32+C34+C35+C37+C38+C39+C41+C43+C44+C45+C47+C48+C49+C50+C51+C53+C55+C57+C59+C60+C62+C65</f>
        <v>#REF!</v>
      </c>
      <c r="D69" s="217" t="e">
        <f>D11+D12+#REF!+D14+D15+#REF!+D16+D17+#REF!+#REF!+D20+D21+D22+D24+#REF!+D27+D29+#REF!+D31+D32+D34+D35+D37+D38+D39+D41+D43+D44+D45+D47+D48+D49+D50+D51+D53+D55+D57+D59+D60+D62+D65</f>
        <v>#VALUE!</v>
      </c>
      <c r="E69" s="217" t="e">
        <f>E11+E12+#REF!+E14+E15+#REF!+E16+E17+#REF!+#REF!+E20+E21+E22+E24+#REF!+E27+E29+#REF!+E31+E32+E34+E35+E37+E38+E39+E41+E43+E44+E45+E47+E48+E49+E50+E51+E53+E55+E57+E59+E60+E62+E65</f>
        <v>#REF!</v>
      </c>
      <c r="F69" s="217"/>
      <c r="G69" s="217"/>
      <c r="H69" s="217"/>
      <c r="I69" s="217"/>
      <c r="J69" s="217"/>
      <c r="K69" s="217"/>
      <c r="L69" s="217"/>
      <c r="M69" s="217"/>
      <c r="N69" s="217"/>
    </row>
    <row r="70" spans="1:14">
      <c r="C70" s="217"/>
      <c r="D70" s="217"/>
      <c r="F70" s="217"/>
      <c r="G70" s="217"/>
      <c r="H70" s="217"/>
      <c r="I70" s="217"/>
      <c r="J70" s="217"/>
      <c r="K70" s="217"/>
      <c r="L70" s="217"/>
      <c r="M70" s="217"/>
      <c r="N70" s="217"/>
    </row>
  </sheetData>
  <mergeCells count="2">
    <mergeCell ref="A2:E2"/>
    <mergeCell ref="A3:E3"/>
  </mergeCells>
  <printOptions horizontalCentered="1"/>
  <pageMargins left="0" right="0" top="0.39370078740157483" bottom="0"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4506668294322"/>
  </sheetPr>
  <dimension ref="A1:N81"/>
  <sheetViews>
    <sheetView tabSelected="1" view="pageBreakPreview" topLeftCell="A4" zoomScaleNormal="100" zoomScaleSheetLayoutView="100" workbookViewId="0">
      <selection activeCell="I3" sqref="I3"/>
    </sheetView>
  </sheetViews>
  <sheetFormatPr defaultColWidth="8.88671875" defaultRowHeight="23.25"/>
  <cols>
    <col min="1" max="1" width="14.5546875" style="141" customWidth="1"/>
    <col min="2" max="2" width="39.44140625" style="141" customWidth="1"/>
    <col min="3" max="3" width="1.6640625" style="142" customWidth="1"/>
    <col min="4" max="4" width="39.88671875" style="142" customWidth="1"/>
    <col min="5" max="5" width="14" style="142" customWidth="1"/>
    <col min="6" max="11" width="1.6640625" style="142" customWidth="1"/>
    <col min="12" max="16384" width="8.88671875" style="142"/>
  </cols>
  <sheetData>
    <row r="1" spans="1:11" s="134" customFormat="1" ht="62.25" customHeight="1">
      <c r="A1" s="326"/>
      <c r="B1" s="326"/>
      <c r="C1" s="326"/>
      <c r="D1" s="326"/>
      <c r="E1" s="326"/>
      <c r="F1" s="138"/>
      <c r="G1" s="138"/>
      <c r="H1" s="138"/>
    </row>
    <row r="2" spans="1:11" ht="57.75" customHeight="1">
      <c r="A2" s="574" t="s">
        <v>45</v>
      </c>
      <c r="B2" s="574"/>
      <c r="C2" s="156"/>
      <c r="D2" s="575" t="s">
        <v>46</v>
      </c>
      <c r="E2" s="575"/>
      <c r="I2" s="156"/>
      <c r="J2" s="156"/>
      <c r="K2" s="156"/>
    </row>
    <row r="3" spans="1:11" ht="20.25">
      <c r="A3" s="576" t="s">
        <v>47</v>
      </c>
      <c r="B3" s="576"/>
      <c r="D3" s="577" t="s">
        <v>48</v>
      </c>
      <c r="E3" s="577"/>
    </row>
    <row r="4" spans="1:11" ht="117" customHeight="1">
      <c r="A4" s="578" t="s">
        <v>49</v>
      </c>
      <c r="B4" s="578"/>
      <c r="D4" s="573" t="s">
        <v>50</v>
      </c>
      <c r="E4" s="573"/>
    </row>
    <row r="5" spans="1:11" ht="21.75" customHeight="1">
      <c r="A5" s="157" t="s">
        <v>51</v>
      </c>
      <c r="B5" s="158" t="s">
        <v>52</v>
      </c>
      <c r="D5" s="159" t="s">
        <v>53</v>
      </c>
      <c r="E5" s="160" t="s">
        <v>54</v>
      </c>
    </row>
    <row r="6" spans="1:11" ht="21.75" customHeight="1">
      <c r="A6" s="161" t="s">
        <v>55</v>
      </c>
      <c r="B6" s="158" t="s">
        <v>56</v>
      </c>
      <c r="D6" s="159" t="s">
        <v>57</v>
      </c>
      <c r="E6" s="160" t="s">
        <v>58</v>
      </c>
    </row>
    <row r="7" spans="1:11" ht="28.5">
      <c r="A7" s="161" t="s">
        <v>59</v>
      </c>
      <c r="B7" s="158" t="s">
        <v>60</v>
      </c>
      <c r="D7" s="159" t="s">
        <v>61</v>
      </c>
      <c r="E7" s="160" t="s">
        <v>62</v>
      </c>
    </row>
    <row r="8" spans="1:11" ht="28.5">
      <c r="A8" s="161" t="s">
        <v>63</v>
      </c>
      <c r="B8" s="158" t="s">
        <v>64</v>
      </c>
      <c r="D8" s="159" t="s">
        <v>65</v>
      </c>
      <c r="E8" s="160" t="s">
        <v>66</v>
      </c>
    </row>
    <row r="9" spans="1:11" s="133" customFormat="1" ht="35.25" customHeight="1">
      <c r="A9" s="569" t="s">
        <v>67</v>
      </c>
      <c r="B9" s="569"/>
      <c r="D9" s="572" t="s">
        <v>68</v>
      </c>
      <c r="E9" s="572"/>
    </row>
    <row r="10" spans="1:11" ht="29.25" customHeight="1">
      <c r="A10" s="571" t="s">
        <v>69</v>
      </c>
      <c r="B10" s="571"/>
      <c r="C10" s="162"/>
      <c r="D10" s="568" t="s">
        <v>70</v>
      </c>
      <c r="E10" s="568"/>
    </row>
    <row r="11" spans="1:11" ht="43.5" customHeight="1">
      <c r="A11" s="569" t="s">
        <v>71</v>
      </c>
      <c r="B11" s="569"/>
      <c r="C11" s="162"/>
      <c r="D11" s="573" t="s">
        <v>72</v>
      </c>
      <c r="E11" s="573"/>
    </row>
    <row r="12" spans="1:11" ht="23.25" customHeight="1">
      <c r="A12" s="567" t="s">
        <v>73</v>
      </c>
      <c r="B12" s="567"/>
      <c r="C12" s="162"/>
      <c r="D12" s="568" t="s">
        <v>74</v>
      </c>
      <c r="E12" s="568"/>
    </row>
    <row r="13" spans="1:11" ht="44.25" customHeight="1">
      <c r="A13" s="569" t="s">
        <v>75</v>
      </c>
      <c r="B13" s="569"/>
      <c r="C13" s="162"/>
      <c r="D13" s="570" t="s">
        <v>76</v>
      </c>
      <c r="E13" s="570"/>
    </row>
    <row r="14" spans="1:11" ht="23.25" customHeight="1">
      <c r="A14" s="571" t="s">
        <v>77</v>
      </c>
      <c r="B14" s="571"/>
      <c r="C14" s="162"/>
      <c r="D14" s="568" t="s">
        <v>78</v>
      </c>
      <c r="E14" s="568"/>
    </row>
    <row r="15" spans="1:11" ht="57" customHeight="1">
      <c r="A15" s="569" t="s">
        <v>79</v>
      </c>
      <c r="B15" s="569"/>
      <c r="C15" s="162"/>
      <c r="D15" s="570" t="s">
        <v>80</v>
      </c>
      <c r="E15" s="570"/>
    </row>
    <row r="16" spans="1:11" ht="44.25" customHeight="1">
      <c r="A16" s="569" t="s">
        <v>81</v>
      </c>
      <c r="B16" s="569"/>
      <c r="C16" s="162"/>
      <c r="D16" s="570" t="s">
        <v>82</v>
      </c>
      <c r="E16" s="570"/>
    </row>
    <row r="17" spans="1:5" ht="60.75" customHeight="1">
      <c r="A17" s="569" t="s">
        <v>83</v>
      </c>
      <c r="B17" s="569"/>
      <c r="C17" s="162"/>
      <c r="D17" s="570" t="s">
        <v>84</v>
      </c>
      <c r="E17" s="570"/>
    </row>
    <row r="18" spans="1:5">
      <c r="A18" s="152"/>
      <c r="B18" s="163"/>
    </row>
    <row r="19" spans="1:5">
      <c r="A19" s="148"/>
    </row>
    <row r="20" spans="1:5">
      <c r="A20" s="152"/>
    </row>
    <row r="21" spans="1:5">
      <c r="A21" s="148"/>
    </row>
    <row r="22" spans="1:5">
      <c r="A22" s="153"/>
    </row>
    <row r="23" spans="1:5">
      <c r="A23" s="148"/>
    </row>
    <row r="24" spans="1:5">
      <c r="A24" s="152"/>
    </row>
    <row r="25" spans="1:5">
      <c r="A25" s="148"/>
    </row>
    <row r="26" spans="1:5">
      <c r="A26" s="153"/>
    </row>
    <row r="27" spans="1:5">
      <c r="A27" s="148"/>
    </row>
    <row r="28" spans="1:5">
      <c r="A28" s="148"/>
    </row>
    <row r="29" spans="1:5">
      <c r="A29" s="152"/>
    </row>
    <row r="30" spans="1:5">
      <c r="A30" s="148"/>
    </row>
    <row r="31" spans="1:5">
      <c r="A31" s="148"/>
    </row>
    <row r="33" spans="1:11">
      <c r="A33" s="148"/>
    </row>
    <row r="35" spans="1:11" ht="24.75" customHeight="1">
      <c r="A35" s="148"/>
    </row>
    <row r="36" spans="1:11" ht="18.75" customHeight="1">
      <c r="A36" s="152">
        <v>36</v>
      </c>
    </row>
    <row r="37" spans="1:11">
      <c r="A37" s="148"/>
    </row>
    <row r="38" spans="1:11">
      <c r="A38" s="148"/>
    </row>
    <row r="39" spans="1:11">
      <c r="A39" s="148"/>
      <c r="C39" s="142">
        <f>C12+C15+C17+C19+C21+C23+C25+C27+C28+C30+C31+C33+C35+C37+C38</f>
        <v>0</v>
      </c>
      <c r="D39" s="142" t="e">
        <f t="shared" ref="D39:K39" si="0">D12+D15+D17+D19+D21+D23+D25+D27+D28+D30+D31+D33+D35+D37+D38</f>
        <v>#VALUE!</v>
      </c>
      <c r="E39" s="142">
        <f t="shared" si="0"/>
        <v>0</v>
      </c>
      <c r="F39" s="142">
        <f t="shared" si="0"/>
        <v>0</v>
      </c>
      <c r="G39" s="142">
        <f t="shared" si="0"/>
        <v>0</v>
      </c>
      <c r="H39" s="142">
        <f t="shared" si="0"/>
        <v>0</v>
      </c>
      <c r="I39" s="142">
        <f t="shared" si="0"/>
        <v>0</v>
      </c>
      <c r="J39" s="142">
        <f t="shared" si="0"/>
        <v>0</v>
      </c>
      <c r="K39" s="142">
        <f t="shared" si="0"/>
        <v>0</v>
      </c>
    </row>
    <row r="40" spans="1:11">
      <c r="A40" s="148"/>
    </row>
    <row r="41" spans="1:11">
      <c r="C41" s="142">
        <f>C12+C15+C17+C19+C21+C23+C25+C27+C28+C30+C31+C33+C35+C37+C38</f>
        <v>0</v>
      </c>
      <c r="D41" s="142" t="e">
        <f t="shared" ref="D41:K41" si="1">D12+D15+D17+D19+D21+D23+D25+D27+D28+D30+D31+D33+D35+D37+D38</f>
        <v>#VALUE!</v>
      </c>
      <c r="E41" s="142">
        <f t="shared" si="1"/>
        <v>0</v>
      </c>
      <c r="F41" s="142">
        <f t="shared" si="1"/>
        <v>0</v>
      </c>
      <c r="G41" s="142">
        <f t="shared" si="1"/>
        <v>0</v>
      </c>
      <c r="H41" s="142">
        <f t="shared" si="1"/>
        <v>0</v>
      </c>
      <c r="I41" s="142">
        <f t="shared" si="1"/>
        <v>0</v>
      </c>
      <c r="J41" s="142">
        <f t="shared" si="1"/>
        <v>0</v>
      </c>
      <c r="K41" s="142">
        <f t="shared" si="1"/>
        <v>0</v>
      </c>
    </row>
    <row r="42" spans="1:11">
      <c r="A42" s="148"/>
    </row>
    <row r="43" spans="1:11">
      <c r="A43" s="148"/>
    </row>
    <row r="45" spans="1:11">
      <c r="A45" s="148"/>
    </row>
    <row r="46" spans="1:11">
      <c r="A46" s="148"/>
    </row>
    <row r="48" spans="1:11">
      <c r="A48" s="148"/>
    </row>
    <row r="49" spans="1:1">
      <c r="A49" s="148"/>
    </row>
    <row r="50" spans="1:1">
      <c r="A50" s="148"/>
    </row>
    <row r="52" spans="1:1">
      <c r="A52" s="148"/>
    </row>
    <row r="54" spans="1:1">
      <c r="A54" s="148"/>
    </row>
    <row r="55" spans="1:1">
      <c r="A55" s="148"/>
    </row>
    <row r="56" spans="1:1">
      <c r="A56" s="148"/>
    </row>
    <row r="58" spans="1:1">
      <c r="A58" s="148"/>
    </row>
    <row r="59" spans="1:1">
      <c r="A59" s="148"/>
    </row>
    <row r="60" spans="1:1">
      <c r="A60" s="148"/>
    </row>
    <row r="61" spans="1:1">
      <c r="A61" s="148"/>
    </row>
    <row r="62" spans="1:1">
      <c r="A62" s="148"/>
    </row>
    <row r="64" spans="1:1">
      <c r="A64" s="148"/>
    </row>
    <row r="66" spans="1:14">
      <c r="A66" s="148"/>
    </row>
    <row r="68" spans="1:14">
      <c r="A68" s="148"/>
    </row>
    <row r="70" spans="1:14">
      <c r="A70" s="148"/>
    </row>
    <row r="71" spans="1:14">
      <c r="A71" s="148"/>
    </row>
    <row r="73" spans="1:14">
      <c r="A73" s="148"/>
    </row>
    <row r="76" spans="1:14">
      <c r="A76" s="148"/>
    </row>
    <row r="78" spans="1:14" ht="24" customHeight="1"/>
    <row r="80" spans="1:14">
      <c r="C80" s="134">
        <f t="shared" ref="C80:H80" si="2">C12+C13+C15+C18+C19+C20+C21+C22+C24+C26+C28+C29+C31+C33+C35+C37+C39+C40+C42+C43+C45+C46+C48+C49+C50+C52+C54+C55+C56+C58+C59+C60+C61+C62+C64+C66+C68+C70+C71+C73+C76</f>
        <v>0</v>
      </c>
      <c r="D80" s="134" t="e">
        <f t="shared" si="2"/>
        <v>#VALUE!</v>
      </c>
      <c r="E80" s="134">
        <f t="shared" si="2"/>
        <v>0</v>
      </c>
      <c r="F80" s="134">
        <f t="shared" si="2"/>
        <v>0</v>
      </c>
      <c r="G80" s="134">
        <f t="shared" si="2"/>
        <v>0</v>
      </c>
      <c r="H80" s="134">
        <f t="shared" si="2"/>
        <v>0</v>
      </c>
      <c r="I80" s="134"/>
      <c r="J80" s="134"/>
      <c r="K80" s="134"/>
      <c r="L80" s="134"/>
      <c r="M80" s="134"/>
      <c r="N80" s="134"/>
    </row>
    <row r="81" spans="3:14">
      <c r="C81" s="134"/>
      <c r="D81" s="134"/>
      <c r="E81" s="134"/>
      <c r="F81" s="134"/>
      <c r="G81" s="134"/>
      <c r="H81" s="134"/>
      <c r="I81" s="134"/>
      <c r="J81" s="134"/>
      <c r="K81" s="134"/>
      <c r="L81" s="134"/>
      <c r="M81" s="134"/>
      <c r="N81" s="134"/>
    </row>
  </sheetData>
  <mergeCells count="24">
    <mergeCell ref="A2:B2"/>
    <mergeCell ref="D2:E2"/>
    <mergeCell ref="A3:B3"/>
    <mergeCell ref="D3:E3"/>
    <mergeCell ref="A4:B4"/>
    <mergeCell ref="D4:E4"/>
    <mergeCell ref="A9:B9"/>
    <mergeCell ref="D9:E9"/>
    <mergeCell ref="A10:B10"/>
    <mergeCell ref="D10:E10"/>
    <mergeCell ref="A11:B11"/>
    <mergeCell ref="D11:E11"/>
    <mergeCell ref="A12:B12"/>
    <mergeCell ref="D12:E12"/>
    <mergeCell ref="A13:B13"/>
    <mergeCell ref="D13:E13"/>
    <mergeCell ref="A17:B17"/>
    <mergeCell ref="D17:E17"/>
    <mergeCell ref="A14:B14"/>
    <mergeCell ref="D14:E14"/>
    <mergeCell ref="A15:B15"/>
    <mergeCell ref="D15:E15"/>
    <mergeCell ref="A16:B16"/>
    <mergeCell ref="D16:E16"/>
  </mergeCells>
  <printOptions horizontalCentered="1"/>
  <pageMargins left="0" right="0" top="0.39305555555555599" bottom="0" header="0.31458333333333299" footer="0.31458333333333299"/>
  <pageSetup paperSize="9" orientation="landscape" r:id="rId1"/>
  <rowBreaks count="1" manualBreakCount="1">
    <brk id="1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4506668294322"/>
  </sheetPr>
  <dimension ref="A1:N82"/>
  <sheetViews>
    <sheetView tabSelected="1" view="pageBreakPreview" zoomScaleNormal="100" zoomScaleSheetLayoutView="100" workbookViewId="0">
      <selection activeCell="I3" sqref="I3"/>
    </sheetView>
  </sheetViews>
  <sheetFormatPr defaultColWidth="8.88671875" defaultRowHeight="23.25"/>
  <cols>
    <col min="1" max="1" width="15.21875" style="141" customWidth="1"/>
    <col min="2" max="2" width="39.44140625" style="141" customWidth="1"/>
    <col min="3" max="3" width="1.6640625" style="142" customWidth="1"/>
    <col min="4" max="4" width="39.109375" style="142" customWidth="1"/>
    <col min="5" max="5" width="14.109375" style="142" customWidth="1"/>
    <col min="6" max="11" width="1.6640625" style="142" customWidth="1"/>
    <col min="12" max="16384" width="8.88671875" style="142"/>
  </cols>
  <sheetData>
    <row r="1" spans="1:12" s="134" customFormat="1" ht="49.5" customHeight="1">
      <c r="A1" s="326"/>
      <c r="B1" s="326"/>
      <c r="C1" s="326"/>
      <c r="D1" s="326"/>
      <c r="E1" s="326"/>
      <c r="F1" s="138"/>
      <c r="G1" s="138"/>
      <c r="H1" s="138"/>
    </row>
    <row r="2" spans="1:12" s="140" customFormat="1" ht="42" customHeight="1">
      <c r="A2" s="143"/>
      <c r="E2" s="143"/>
    </row>
    <row r="3" spans="1:12" ht="20.25" customHeight="1">
      <c r="A3" s="581" t="s">
        <v>85</v>
      </c>
      <c r="B3" s="581"/>
      <c r="D3" s="582" t="s">
        <v>86</v>
      </c>
      <c r="E3" s="582"/>
    </row>
    <row r="4" spans="1:12" ht="23.25" customHeight="1">
      <c r="A4" s="583" t="s">
        <v>87</v>
      </c>
      <c r="B4" s="583"/>
      <c r="D4" s="584" t="s">
        <v>88</v>
      </c>
      <c r="E4" s="584"/>
    </row>
    <row r="5" spans="1:12" ht="38.25" customHeight="1">
      <c r="A5" s="144" t="s">
        <v>89</v>
      </c>
      <c r="B5" s="145" t="s">
        <v>90</v>
      </c>
      <c r="D5" s="146" t="s">
        <v>91</v>
      </c>
      <c r="E5" s="147" t="s">
        <v>92</v>
      </c>
      <c r="J5" s="154"/>
      <c r="K5" s="155"/>
      <c r="L5" s="155"/>
    </row>
    <row r="6" spans="1:12" ht="36">
      <c r="A6" s="144" t="s">
        <v>93</v>
      </c>
      <c r="B6" s="145" t="s">
        <v>94</v>
      </c>
      <c r="D6" s="146" t="s">
        <v>95</v>
      </c>
      <c r="E6" s="147" t="s">
        <v>96</v>
      </c>
      <c r="J6" s="154"/>
      <c r="K6" s="155"/>
      <c r="L6" s="155"/>
    </row>
    <row r="7" spans="1:12" ht="36">
      <c r="A7" s="144" t="s">
        <v>97</v>
      </c>
      <c r="B7" s="145" t="s">
        <v>98</v>
      </c>
      <c r="D7" s="146" t="s">
        <v>61</v>
      </c>
      <c r="E7" s="147" t="s">
        <v>99</v>
      </c>
      <c r="J7" s="154"/>
      <c r="K7" s="155"/>
      <c r="L7" s="155"/>
    </row>
    <row r="8" spans="1:12" ht="36">
      <c r="A8" s="144" t="s">
        <v>100</v>
      </c>
      <c r="B8" s="145" t="s">
        <v>101</v>
      </c>
      <c r="D8" s="146" t="s">
        <v>102</v>
      </c>
      <c r="E8" s="147" t="s">
        <v>103</v>
      </c>
      <c r="J8" s="154"/>
      <c r="K8" s="155"/>
      <c r="L8" s="155"/>
    </row>
    <row r="9" spans="1:12" ht="47.25" customHeight="1">
      <c r="A9" s="579" t="s">
        <v>104</v>
      </c>
      <c r="B9" s="579"/>
      <c r="D9" s="580" t="s">
        <v>105</v>
      </c>
      <c r="E9" s="580"/>
    </row>
    <row r="11" spans="1:12" ht="29.25" customHeight="1">
      <c r="A11" s="148"/>
    </row>
    <row r="13" spans="1:12">
      <c r="A13" s="149"/>
    </row>
    <row r="14" spans="1:12">
      <c r="A14" s="150"/>
    </row>
    <row r="16" spans="1:12">
      <c r="A16" s="148"/>
    </row>
    <row r="18" spans="1:1">
      <c r="A18" s="151"/>
    </row>
    <row r="19" spans="1:1">
      <c r="A19" s="152"/>
    </row>
    <row r="20" spans="1:1">
      <c r="A20" s="148"/>
    </row>
    <row r="21" spans="1:1">
      <c r="A21" s="152"/>
    </row>
    <row r="22" spans="1:1">
      <c r="A22" s="148"/>
    </row>
    <row r="23" spans="1:1">
      <c r="A23" s="153"/>
    </row>
    <row r="24" spans="1:1">
      <c r="A24" s="148"/>
    </row>
    <row r="25" spans="1:1">
      <c r="A25" s="152"/>
    </row>
    <row r="26" spans="1:1">
      <c r="A26" s="148"/>
    </row>
    <row r="27" spans="1:1">
      <c r="A27" s="153"/>
    </row>
    <row r="28" spans="1:1">
      <c r="A28" s="148"/>
    </row>
    <row r="29" spans="1:1">
      <c r="A29" s="148"/>
    </row>
    <row r="30" spans="1:1">
      <c r="A30" s="152"/>
    </row>
    <row r="31" spans="1:1">
      <c r="A31" s="148"/>
    </row>
    <row r="32" spans="1:1">
      <c r="A32" s="148"/>
    </row>
    <row r="34" spans="1:11">
      <c r="A34" s="148"/>
    </row>
    <row r="35" spans="1:11" ht="24.75" customHeight="1"/>
    <row r="36" spans="1:11" ht="18.75" customHeight="1">
      <c r="A36" s="148"/>
    </row>
    <row r="37" spans="1:11">
      <c r="A37" s="152">
        <v>36</v>
      </c>
    </row>
    <row r="38" spans="1:11">
      <c r="A38" s="148"/>
    </row>
    <row r="39" spans="1:11">
      <c r="A39" s="148"/>
    </row>
    <row r="40" spans="1:11">
      <c r="A40" s="148"/>
      <c r="C40" s="142">
        <f>C13+C16+C18+C20+C22+C24+C26+C28+C29+C31+C32+C34+C36+C38+C39</f>
        <v>0</v>
      </c>
      <c r="D40" s="142">
        <f t="shared" ref="D40:K40" si="0">D13+D16+D18+D20+D22+D24+D26+D28+D29+D31+D32+D34+D36+D38+D39</f>
        <v>0</v>
      </c>
      <c r="E40" s="142">
        <f t="shared" si="0"/>
        <v>0</v>
      </c>
      <c r="F40" s="142">
        <f t="shared" si="0"/>
        <v>0</v>
      </c>
      <c r="G40" s="142">
        <f t="shared" si="0"/>
        <v>0</v>
      </c>
      <c r="H40" s="142">
        <f t="shared" si="0"/>
        <v>0</v>
      </c>
      <c r="I40" s="142">
        <f t="shared" si="0"/>
        <v>0</v>
      </c>
      <c r="J40" s="142">
        <f t="shared" si="0"/>
        <v>0</v>
      </c>
      <c r="K40" s="142">
        <f t="shared" si="0"/>
        <v>0</v>
      </c>
    </row>
    <row r="41" spans="1:11">
      <c r="A41" s="148"/>
    </row>
    <row r="42" spans="1:11">
      <c r="C42" s="142">
        <f>C13+C16+C18+C20+C22+C24+C26+C28+C29+C31+C32+C34+C36+C38+C39</f>
        <v>0</v>
      </c>
      <c r="D42" s="142">
        <f t="shared" ref="D42:K42" si="1">D13+D16+D18+D20+D22+D24+D26+D28+D29+D31+D32+D34+D36+D38+D39</f>
        <v>0</v>
      </c>
      <c r="E42" s="142">
        <f t="shared" si="1"/>
        <v>0</v>
      </c>
      <c r="F42" s="142">
        <f t="shared" si="1"/>
        <v>0</v>
      </c>
      <c r="G42" s="142">
        <f t="shared" si="1"/>
        <v>0</v>
      </c>
      <c r="H42" s="142">
        <f t="shared" si="1"/>
        <v>0</v>
      </c>
      <c r="I42" s="142">
        <f t="shared" si="1"/>
        <v>0</v>
      </c>
      <c r="J42" s="142">
        <f t="shared" si="1"/>
        <v>0</v>
      </c>
      <c r="K42" s="142">
        <f t="shared" si="1"/>
        <v>0</v>
      </c>
    </row>
    <row r="43" spans="1:11">
      <c r="A43" s="148"/>
    </row>
    <row r="44" spans="1:11">
      <c r="A44" s="148"/>
    </row>
    <row r="46" spans="1:11">
      <c r="A46" s="148"/>
    </row>
    <row r="47" spans="1:11">
      <c r="A47" s="148"/>
    </row>
    <row r="49" spans="1:1">
      <c r="A49" s="148"/>
    </row>
    <row r="50" spans="1:1">
      <c r="A50" s="148"/>
    </row>
    <row r="51" spans="1:1">
      <c r="A51" s="148"/>
    </row>
    <row r="53" spans="1:1">
      <c r="A53" s="148"/>
    </row>
    <row r="55" spans="1:1">
      <c r="A55" s="148"/>
    </row>
    <row r="56" spans="1:1">
      <c r="A56" s="148"/>
    </row>
    <row r="57" spans="1:1">
      <c r="A57" s="148"/>
    </row>
    <row r="59" spans="1:1">
      <c r="A59" s="148"/>
    </row>
    <row r="60" spans="1:1">
      <c r="A60" s="148"/>
    </row>
    <row r="61" spans="1:1">
      <c r="A61" s="148"/>
    </row>
    <row r="62" spans="1:1">
      <c r="A62" s="148"/>
    </row>
    <row r="63" spans="1:1">
      <c r="A63" s="148"/>
    </row>
    <row r="65" spans="1:1">
      <c r="A65" s="148"/>
    </row>
    <row r="67" spans="1:1">
      <c r="A67" s="148"/>
    </row>
    <row r="69" spans="1:1">
      <c r="A69" s="148"/>
    </row>
    <row r="71" spans="1:1">
      <c r="A71" s="148"/>
    </row>
    <row r="72" spans="1:1">
      <c r="A72" s="148"/>
    </row>
    <row r="74" spans="1:1">
      <c r="A74" s="148"/>
    </row>
    <row r="77" spans="1:1">
      <c r="A77" s="148"/>
    </row>
    <row r="79" spans="1:1" ht="24" customHeight="1"/>
    <row r="81" spans="3:14">
      <c r="C81" s="134">
        <f t="shared" ref="C81:H81" si="2">C13+C14+C16+C19+C20+C21+C22+C23+C25+C27+C29+C30+C32+C34+C36+C38+C40+C41+C43+C44+C46+C47+C49+C50+C51+C53+C55+C56+C57+C59+C60+C61+C62+C63+C65+C67+C69+C71+C72+C74+C77</f>
        <v>0</v>
      </c>
      <c r="D81" s="134">
        <f t="shared" si="2"/>
        <v>0</v>
      </c>
      <c r="E81" s="134">
        <f t="shared" si="2"/>
        <v>0</v>
      </c>
      <c r="F81" s="134">
        <f t="shared" si="2"/>
        <v>0</v>
      </c>
      <c r="G81" s="134">
        <f t="shared" si="2"/>
        <v>0</v>
      </c>
      <c r="H81" s="134">
        <f t="shared" si="2"/>
        <v>0</v>
      </c>
      <c r="I81" s="134"/>
      <c r="J81" s="134"/>
      <c r="K81" s="134"/>
      <c r="L81" s="134"/>
      <c r="M81" s="134"/>
      <c r="N81" s="134"/>
    </row>
    <row r="82" spans="3:14">
      <c r="C82" s="134"/>
      <c r="D82" s="134"/>
      <c r="E82" s="134"/>
      <c r="F82" s="134"/>
      <c r="G82" s="134"/>
      <c r="H82" s="134"/>
      <c r="I82" s="134"/>
      <c r="J82" s="134"/>
      <c r="K82" s="134"/>
      <c r="L82" s="134"/>
      <c r="M82" s="134"/>
      <c r="N82" s="134"/>
    </row>
  </sheetData>
  <mergeCells count="6">
    <mergeCell ref="A9:B9"/>
    <mergeCell ref="D9:E9"/>
    <mergeCell ref="A3:B3"/>
    <mergeCell ref="D3:E3"/>
    <mergeCell ref="A4:B4"/>
    <mergeCell ref="D4:E4"/>
  </mergeCells>
  <printOptions horizontalCentered="1"/>
  <pageMargins left="0" right="0" top="0.39305555555555599" bottom="0" header="0.31458333333333299" footer="0.31458333333333299"/>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4506668294322"/>
  </sheetPr>
  <dimension ref="A1:H122"/>
  <sheetViews>
    <sheetView tabSelected="1" view="pageBreakPreview" zoomScaleNormal="100" zoomScaleSheetLayoutView="100" workbookViewId="0">
      <selection activeCell="I3" sqref="I3"/>
    </sheetView>
  </sheetViews>
  <sheetFormatPr defaultColWidth="8.88671875" defaultRowHeight="23.25"/>
  <cols>
    <col min="1" max="1" width="14.5546875" style="136" customWidth="1"/>
    <col min="2" max="2" width="42.77734375" style="136" customWidth="1"/>
    <col min="3" max="3" width="3.6640625" style="137" customWidth="1"/>
    <col min="4" max="4" width="42.77734375" style="137" customWidth="1"/>
    <col min="5" max="5" width="13.77734375" style="137" customWidth="1"/>
    <col min="6" max="7" width="8.88671875" style="137"/>
    <col min="8" max="8" width="48.5546875" style="137" customWidth="1"/>
    <col min="9" max="16384" width="8.88671875" style="137"/>
  </cols>
  <sheetData>
    <row r="1" spans="1:8" s="134" customFormat="1" ht="68.25" customHeight="1">
      <c r="A1" s="326"/>
      <c r="B1" s="326"/>
      <c r="C1" s="326"/>
      <c r="D1" s="326"/>
      <c r="E1" s="326"/>
      <c r="F1" s="138"/>
      <c r="G1" s="138"/>
      <c r="H1" s="138"/>
    </row>
    <row r="2" spans="1:8">
      <c r="A2" s="585" t="s">
        <v>106</v>
      </c>
      <c r="B2" s="585"/>
      <c r="D2" s="586" t="s">
        <v>107</v>
      </c>
      <c r="E2" s="586"/>
    </row>
    <row r="3" spans="1:8" s="135" customFormat="1" ht="20.25">
      <c r="A3" s="587" t="s">
        <v>108</v>
      </c>
      <c r="B3" s="587"/>
      <c r="D3" s="588" t="s">
        <v>109</v>
      </c>
      <c r="E3" s="588"/>
    </row>
    <row r="4" spans="1:8" s="135" customFormat="1" ht="95.25" customHeight="1">
      <c r="A4" s="589" t="s">
        <v>110</v>
      </c>
      <c r="B4" s="589"/>
      <c r="D4" s="590" t="s">
        <v>88</v>
      </c>
      <c r="E4" s="590"/>
    </row>
    <row r="5" spans="1:8" s="135" customFormat="1" ht="23.25" customHeight="1">
      <c r="A5" s="587" t="s">
        <v>111</v>
      </c>
      <c r="B5" s="587"/>
      <c r="D5" s="593" t="s">
        <v>112</v>
      </c>
      <c r="E5" s="593"/>
    </row>
    <row r="6" spans="1:8" s="135" customFormat="1" ht="80.25" customHeight="1">
      <c r="A6" s="589" t="s">
        <v>113</v>
      </c>
      <c r="B6" s="589"/>
      <c r="D6" s="590" t="s">
        <v>114</v>
      </c>
      <c r="E6" s="590"/>
    </row>
    <row r="7" spans="1:8" s="135" customFormat="1" ht="23.25" customHeight="1">
      <c r="A7" s="591" t="s">
        <v>115</v>
      </c>
      <c r="B7" s="591"/>
      <c r="D7" s="592" t="s">
        <v>116</v>
      </c>
      <c r="E7" s="594"/>
    </row>
    <row r="8" spans="1:8" s="135" customFormat="1" ht="36.75" customHeight="1">
      <c r="A8" s="589" t="s">
        <v>117</v>
      </c>
      <c r="B8" s="589"/>
      <c r="D8" s="590" t="s">
        <v>118</v>
      </c>
      <c r="E8" s="590"/>
    </row>
    <row r="9" spans="1:8" s="135" customFormat="1" ht="23.25" customHeight="1">
      <c r="A9" s="591" t="s">
        <v>119</v>
      </c>
      <c r="B9" s="591"/>
      <c r="D9" s="592" t="s">
        <v>120</v>
      </c>
      <c r="E9" s="592"/>
    </row>
    <row r="10" spans="1:8" s="135" customFormat="1" ht="75.75" customHeight="1">
      <c r="A10" s="589" t="s">
        <v>121</v>
      </c>
      <c r="B10" s="589"/>
      <c r="D10" s="590" t="s">
        <v>122</v>
      </c>
      <c r="E10" s="590"/>
    </row>
    <row r="11" spans="1:8" s="135" customFormat="1" ht="23.25" customHeight="1">
      <c r="A11" s="591" t="s">
        <v>123</v>
      </c>
      <c r="B11" s="591"/>
      <c r="D11" s="592" t="s">
        <v>124</v>
      </c>
      <c r="E11" s="592"/>
    </row>
    <row r="12" spans="1:8" s="135" customFormat="1" ht="122.25" customHeight="1">
      <c r="A12" s="589" t="s">
        <v>125</v>
      </c>
      <c r="B12" s="589"/>
      <c r="D12" s="590" t="s">
        <v>126</v>
      </c>
      <c r="E12" s="590"/>
    </row>
    <row r="13" spans="1:8" s="135" customFormat="1" ht="23.25" customHeight="1">
      <c r="A13" s="591" t="s">
        <v>127</v>
      </c>
      <c r="B13" s="591"/>
      <c r="D13" s="592" t="s">
        <v>128</v>
      </c>
      <c r="E13" s="592"/>
    </row>
    <row r="14" spans="1:8" s="135" customFormat="1" ht="104.25" customHeight="1">
      <c r="A14" s="589" t="s">
        <v>129</v>
      </c>
      <c r="B14" s="589"/>
      <c r="D14" s="590" t="s">
        <v>130</v>
      </c>
      <c r="E14" s="590"/>
    </row>
    <row r="15" spans="1:8" s="135" customFormat="1" ht="23.25" customHeight="1">
      <c r="A15" s="591" t="s">
        <v>131</v>
      </c>
      <c r="B15" s="591"/>
      <c r="D15" s="592" t="s">
        <v>132</v>
      </c>
      <c r="E15" s="594"/>
    </row>
    <row r="16" spans="1:8" s="135" customFormat="1" ht="21.75" customHeight="1">
      <c r="A16" s="595" t="s">
        <v>133</v>
      </c>
      <c r="B16" s="595"/>
      <c r="D16" s="590" t="s">
        <v>134</v>
      </c>
      <c r="E16" s="590"/>
    </row>
    <row r="17" spans="1:5" s="135" customFormat="1" ht="60.75" customHeight="1">
      <c r="A17" s="595" t="s">
        <v>135</v>
      </c>
      <c r="B17" s="595"/>
      <c r="D17" s="590" t="s">
        <v>136</v>
      </c>
      <c r="E17" s="590"/>
    </row>
    <row r="18" spans="1:5" s="135" customFormat="1" ht="36.75" customHeight="1">
      <c r="A18" s="595" t="s">
        <v>137</v>
      </c>
      <c r="B18" s="595"/>
      <c r="D18" s="596" t="s">
        <v>138</v>
      </c>
      <c r="E18" s="590"/>
    </row>
    <row r="19" spans="1:5" s="135" customFormat="1" ht="42.75" customHeight="1">
      <c r="A19" s="595" t="s">
        <v>139</v>
      </c>
      <c r="B19" s="595"/>
      <c r="D19" s="590" t="s">
        <v>140</v>
      </c>
      <c r="E19" s="590"/>
    </row>
    <row r="20" spans="1:5" s="135" customFormat="1" ht="67.5" customHeight="1">
      <c r="A20" s="595" t="s">
        <v>141</v>
      </c>
      <c r="B20" s="595"/>
      <c r="D20" s="590" t="s">
        <v>142</v>
      </c>
      <c r="E20" s="590"/>
    </row>
    <row r="21" spans="1:5" s="135" customFormat="1" ht="35.25" customHeight="1">
      <c r="A21" s="595" t="s">
        <v>143</v>
      </c>
      <c r="B21" s="595"/>
      <c r="D21" s="590" t="s">
        <v>144</v>
      </c>
      <c r="E21" s="590"/>
    </row>
    <row r="22" spans="1:5" s="135" customFormat="1" ht="68.25" customHeight="1">
      <c r="A22" s="595" t="s">
        <v>145</v>
      </c>
      <c r="B22" s="595"/>
      <c r="D22" s="590" t="s">
        <v>146</v>
      </c>
      <c r="E22" s="590"/>
    </row>
    <row r="23" spans="1:5" s="135" customFormat="1" ht="23.25" customHeight="1">
      <c r="A23" s="591" t="s">
        <v>147</v>
      </c>
      <c r="B23" s="591"/>
      <c r="D23" s="592" t="s">
        <v>148</v>
      </c>
      <c r="E23" s="594"/>
    </row>
    <row r="24" spans="1:5" s="135" customFormat="1" ht="125.25" customHeight="1">
      <c r="A24" s="589" t="s">
        <v>149</v>
      </c>
      <c r="B24" s="589"/>
      <c r="D24" s="590" t="s">
        <v>150</v>
      </c>
      <c r="E24" s="590"/>
    </row>
    <row r="25" spans="1:5" s="135" customFormat="1" ht="23.25" customHeight="1">
      <c r="A25" s="591" t="s">
        <v>151</v>
      </c>
      <c r="B25" s="591"/>
      <c r="D25" s="592" t="s">
        <v>152</v>
      </c>
      <c r="E25" s="592"/>
    </row>
    <row r="26" spans="1:5" s="135" customFormat="1" ht="78.75" customHeight="1">
      <c r="A26" s="595" t="s">
        <v>153</v>
      </c>
      <c r="B26" s="595"/>
      <c r="D26" s="590" t="s">
        <v>154</v>
      </c>
      <c r="E26" s="590"/>
    </row>
    <row r="27" spans="1:5" s="135" customFormat="1" ht="23.25" customHeight="1">
      <c r="A27" s="591" t="s">
        <v>155</v>
      </c>
      <c r="B27" s="591"/>
      <c r="D27" s="592" t="s">
        <v>156</v>
      </c>
      <c r="E27" s="592"/>
    </row>
    <row r="28" spans="1:5" s="135" customFormat="1" ht="88.5" customHeight="1">
      <c r="A28" s="595" t="s">
        <v>157</v>
      </c>
      <c r="B28" s="595"/>
      <c r="D28" s="590" t="s">
        <v>158</v>
      </c>
      <c r="E28" s="590"/>
    </row>
    <row r="29" spans="1:5" s="135" customFormat="1" ht="22.5" customHeight="1">
      <c r="A29" s="591" t="s">
        <v>159</v>
      </c>
      <c r="B29" s="591"/>
      <c r="D29" s="592" t="s">
        <v>160</v>
      </c>
      <c r="E29" s="592"/>
    </row>
    <row r="30" spans="1:5" s="135" customFormat="1" ht="42" customHeight="1">
      <c r="A30" s="595" t="s">
        <v>161</v>
      </c>
      <c r="B30" s="595"/>
      <c r="D30" s="590" t="s">
        <v>162</v>
      </c>
      <c r="E30" s="590"/>
    </row>
    <row r="31" spans="1:5" s="135" customFormat="1" ht="23.25" customHeight="1">
      <c r="A31" s="587" t="s">
        <v>163</v>
      </c>
      <c r="B31" s="587"/>
      <c r="D31" s="593" t="s">
        <v>164</v>
      </c>
      <c r="E31" s="593"/>
    </row>
    <row r="32" spans="1:5" s="135" customFormat="1" ht="34.5" customHeight="1">
      <c r="A32" s="595" t="s">
        <v>165</v>
      </c>
      <c r="B32" s="595"/>
      <c r="D32" s="597" t="s">
        <v>166</v>
      </c>
      <c r="E32" s="597"/>
    </row>
    <row r="33" spans="1:5" s="135" customFormat="1" ht="23.25" customHeight="1">
      <c r="A33" s="591" t="s">
        <v>167</v>
      </c>
      <c r="B33" s="591"/>
      <c r="D33" s="592" t="s">
        <v>168</v>
      </c>
      <c r="E33" s="592"/>
    </row>
    <row r="34" spans="1:5" s="135" customFormat="1" ht="103.5" customHeight="1">
      <c r="A34" s="595" t="s">
        <v>169</v>
      </c>
      <c r="B34" s="595"/>
      <c r="D34" s="590" t="s">
        <v>170</v>
      </c>
      <c r="E34" s="590"/>
    </row>
    <row r="35" spans="1:5" s="135" customFormat="1" ht="23.25" customHeight="1">
      <c r="A35" s="591" t="s">
        <v>171</v>
      </c>
      <c r="B35" s="591"/>
      <c r="D35" s="592" t="s">
        <v>172</v>
      </c>
      <c r="E35" s="592"/>
    </row>
    <row r="36" spans="1:5" s="135" customFormat="1" ht="130.5" customHeight="1">
      <c r="A36" s="595" t="s">
        <v>173</v>
      </c>
      <c r="B36" s="595"/>
      <c r="D36" s="590" t="s">
        <v>174</v>
      </c>
      <c r="E36" s="590"/>
    </row>
    <row r="37" spans="1:5" s="135" customFormat="1" ht="23.25" customHeight="1">
      <c r="A37" s="591" t="s">
        <v>175</v>
      </c>
      <c r="B37" s="591"/>
      <c r="D37" s="592" t="s">
        <v>176</v>
      </c>
      <c r="E37" s="592"/>
    </row>
    <row r="38" spans="1:5" s="135" customFormat="1" ht="47.25" customHeight="1">
      <c r="A38" s="595" t="s">
        <v>177</v>
      </c>
      <c r="B38" s="595"/>
      <c r="D38" s="590" t="s">
        <v>178</v>
      </c>
      <c r="E38" s="590"/>
    </row>
    <row r="39" spans="1:5" s="135" customFormat="1" ht="23.25" customHeight="1">
      <c r="A39" s="591" t="s">
        <v>179</v>
      </c>
      <c r="B39" s="591"/>
      <c r="D39" s="592" t="s">
        <v>180</v>
      </c>
      <c r="E39" s="592"/>
    </row>
    <row r="40" spans="1:5" s="135" customFormat="1" ht="100.5" customHeight="1">
      <c r="A40" s="595" t="s">
        <v>181</v>
      </c>
      <c r="B40" s="595"/>
      <c r="D40" s="590" t="s">
        <v>182</v>
      </c>
      <c r="E40" s="590"/>
    </row>
    <row r="41" spans="1:5" s="135" customFormat="1" ht="23.25" customHeight="1">
      <c r="A41" s="587" t="s">
        <v>183</v>
      </c>
      <c r="B41" s="587"/>
      <c r="D41" s="593" t="s">
        <v>184</v>
      </c>
      <c r="E41" s="593"/>
    </row>
    <row r="42" spans="1:5" s="135" customFormat="1" ht="57.75" customHeight="1">
      <c r="A42" s="595" t="s">
        <v>185</v>
      </c>
      <c r="B42" s="595"/>
      <c r="D42" s="590" t="s">
        <v>186</v>
      </c>
      <c r="E42" s="590"/>
    </row>
    <row r="43" spans="1:5" s="135" customFormat="1" ht="23.25" customHeight="1">
      <c r="A43" s="587" t="s">
        <v>187</v>
      </c>
      <c r="B43" s="587"/>
      <c r="D43" s="593" t="s">
        <v>188</v>
      </c>
      <c r="E43" s="593"/>
    </row>
    <row r="44" spans="1:5" s="135" customFormat="1" ht="105.75" customHeight="1">
      <c r="A44" s="595" t="s">
        <v>189</v>
      </c>
      <c r="B44" s="595"/>
      <c r="D44" s="590" t="s">
        <v>190</v>
      </c>
      <c r="E44" s="590"/>
    </row>
    <row r="45" spans="1:5" s="135" customFormat="1" ht="23.25" customHeight="1">
      <c r="A45" s="591" t="s">
        <v>191</v>
      </c>
      <c r="B45" s="591"/>
      <c r="D45" s="592" t="s">
        <v>192</v>
      </c>
      <c r="E45" s="592"/>
    </row>
    <row r="46" spans="1:5" s="135" customFormat="1" ht="21.75" customHeight="1">
      <c r="A46" s="595" t="s">
        <v>193</v>
      </c>
      <c r="B46" s="595"/>
      <c r="D46" s="590" t="s">
        <v>194</v>
      </c>
      <c r="E46" s="590"/>
    </row>
    <row r="47" spans="1:5" s="135" customFormat="1" ht="23.25" customHeight="1">
      <c r="A47" s="591" t="s">
        <v>195</v>
      </c>
      <c r="B47" s="591"/>
      <c r="D47" s="592" t="s">
        <v>196</v>
      </c>
      <c r="E47" s="592"/>
    </row>
    <row r="48" spans="1:5" s="135" customFormat="1" ht="88.5" customHeight="1">
      <c r="A48" s="595" t="s">
        <v>197</v>
      </c>
      <c r="B48" s="595"/>
      <c r="D48" s="590" t="s">
        <v>198</v>
      </c>
      <c r="E48" s="590"/>
    </row>
    <row r="49" spans="1:5" s="135" customFormat="1" ht="23.25" customHeight="1">
      <c r="A49" s="591" t="s">
        <v>199</v>
      </c>
      <c r="B49" s="591"/>
      <c r="D49" s="592" t="s">
        <v>200</v>
      </c>
      <c r="E49" s="592"/>
    </row>
    <row r="50" spans="1:5" s="135" customFormat="1" ht="60.75" customHeight="1">
      <c r="A50" s="595" t="s">
        <v>201</v>
      </c>
      <c r="B50" s="595"/>
      <c r="D50" s="590" t="s">
        <v>202</v>
      </c>
      <c r="E50" s="590"/>
    </row>
    <row r="51" spans="1:5" s="135" customFormat="1" ht="23.25" customHeight="1">
      <c r="A51" s="591" t="s">
        <v>203</v>
      </c>
      <c r="B51" s="591"/>
      <c r="D51" s="592" t="s">
        <v>204</v>
      </c>
      <c r="E51" s="592"/>
    </row>
    <row r="52" spans="1:5" s="135" customFormat="1" ht="41.25" customHeight="1">
      <c r="A52" s="595" t="s">
        <v>205</v>
      </c>
      <c r="B52" s="595"/>
      <c r="D52" s="590" t="s">
        <v>206</v>
      </c>
      <c r="E52" s="590"/>
    </row>
    <row r="53" spans="1:5" s="135" customFormat="1" ht="23.25" customHeight="1">
      <c r="A53" s="591" t="s">
        <v>207</v>
      </c>
      <c r="B53" s="591"/>
      <c r="D53" s="592" t="s">
        <v>208</v>
      </c>
      <c r="E53" s="592"/>
    </row>
    <row r="54" spans="1:5" s="135" customFormat="1" ht="114" customHeight="1">
      <c r="A54" s="595" t="s">
        <v>209</v>
      </c>
      <c r="B54" s="595"/>
      <c r="D54" s="590" t="s">
        <v>210</v>
      </c>
      <c r="E54" s="590"/>
    </row>
    <row r="55" spans="1:5" s="135" customFormat="1" ht="23.25" customHeight="1">
      <c r="A55" s="587" t="s">
        <v>211</v>
      </c>
      <c r="B55" s="587"/>
      <c r="D55" s="593" t="s">
        <v>212</v>
      </c>
      <c r="E55" s="593"/>
    </row>
    <row r="56" spans="1:5" s="135" customFormat="1" ht="23.25" customHeight="1">
      <c r="A56" s="591" t="s">
        <v>213</v>
      </c>
      <c r="B56" s="591"/>
      <c r="D56" s="592" t="s">
        <v>214</v>
      </c>
      <c r="E56" s="592"/>
    </row>
    <row r="57" spans="1:5" s="135" customFormat="1" ht="204.75" customHeight="1">
      <c r="A57" s="595" t="s">
        <v>215</v>
      </c>
      <c r="B57" s="595"/>
      <c r="D57" s="590" t="s">
        <v>216</v>
      </c>
      <c r="E57" s="590"/>
    </row>
    <row r="58" spans="1:5" s="135" customFormat="1" ht="23.25" customHeight="1">
      <c r="A58" s="591" t="s">
        <v>217</v>
      </c>
      <c r="B58" s="591"/>
      <c r="D58" s="592" t="s">
        <v>218</v>
      </c>
      <c r="E58" s="592"/>
    </row>
    <row r="59" spans="1:5" s="135" customFormat="1" ht="207" customHeight="1">
      <c r="A59" s="595" t="s">
        <v>219</v>
      </c>
      <c r="B59" s="595"/>
      <c r="D59" s="590" t="s">
        <v>220</v>
      </c>
      <c r="E59" s="590"/>
    </row>
    <row r="60" spans="1:5" s="135" customFormat="1" ht="23.25" customHeight="1">
      <c r="A60" s="587" t="s">
        <v>221</v>
      </c>
      <c r="B60" s="587"/>
      <c r="D60" s="593" t="s">
        <v>222</v>
      </c>
      <c r="E60" s="593"/>
    </row>
    <row r="61" spans="1:5" s="135" customFormat="1" ht="58.5" customHeight="1">
      <c r="A61" s="595" t="s">
        <v>223</v>
      </c>
      <c r="B61" s="595"/>
      <c r="D61" s="590" t="s">
        <v>224</v>
      </c>
      <c r="E61" s="590"/>
    </row>
    <row r="62" spans="1:5" s="135" customFormat="1" ht="23.25" customHeight="1">
      <c r="A62" s="587" t="s">
        <v>225</v>
      </c>
      <c r="B62" s="587"/>
      <c r="D62" s="593" t="s">
        <v>226</v>
      </c>
      <c r="E62" s="593"/>
    </row>
    <row r="63" spans="1:5" s="135" customFormat="1" ht="76.5" customHeight="1">
      <c r="A63" s="595" t="s">
        <v>227</v>
      </c>
      <c r="B63" s="595"/>
      <c r="D63" s="590" t="s">
        <v>228</v>
      </c>
      <c r="E63" s="590"/>
    </row>
    <row r="64" spans="1:5" s="135" customFormat="1" ht="23.25" customHeight="1">
      <c r="A64" s="587" t="s">
        <v>229</v>
      </c>
      <c r="B64" s="587"/>
      <c r="D64" s="593" t="s">
        <v>230</v>
      </c>
      <c r="E64" s="593"/>
    </row>
    <row r="65" spans="1:5" s="135" customFormat="1" ht="59.25" customHeight="1">
      <c r="A65" s="595" t="s">
        <v>231</v>
      </c>
      <c r="B65" s="595"/>
      <c r="D65" s="590" t="s">
        <v>232</v>
      </c>
      <c r="E65" s="590"/>
    </row>
    <row r="66" spans="1:5" s="135" customFormat="1" ht="23.25" customHeight="1">
      <c r="A66" s="587" t="s">
        <v>233</v>
      </c>
      <c r="B66" s="587"/>
      <c r="D66" s="593" t="s">
        <v>234</v>
      </c>
      <c r="E66" s="593"/>
    </row>
    <row r="67" spans="1:5" s="135" customFormat="1" ht="43.5" customHeight="1">
      <c r="A67" s="595" t="s">
        <v>235</v>
      </c>
      <c r="B67" s="595"/>
      <c r="D67" s="590" t="s">
        <v>236</v>
      </c>
      <c r="E67" s="590"/>
    </row>
    <row r="68" spans="1:5" s="135" customFormat="1" ht="23.25" customHeight="1">
      <c r="A68" s="587" t="s">
        <v>237</v>
      </c>
      <c r="B68" s="587"/>
      <c r="D68" s="593" t="s">
        <v>238</v>
      </c>
      <c r="E68" s="593"/>
    </row>
    <row r="69" spans="1:5" s="135" customFormat="1" ht="60" customHeight="1">
      <c r="A69" s="595" t="s">
        <v>239</v>
      </c>
      <c r="B69" s="595"/>
      <c r="D69" s="590" t="s">
        <v>240</v>
      </c>
      <c r="E69" s="590"/>
    </row>
    <row r="70" spans="1:5" s="135" customFormat="1" ht="23.25" customHeight="1">
      <c r="A70" s="587" t="s">
        <v>241</v>
      </c>
      <c r="B70" s="587"/>
      <c r="D70" s="598" t="s">
        <v>242</v>
      </c>
      <c r="E70" s="599"/>
    </row>
    <row r="71" spans="1:5" s="135" customFormat="1" ht="78" customHeight="1">
      <c r="A71" s="595" t="s">
        <v>243</v>
      </c>
      <c r="B71" s="595"/>
      <c r="D71" s="590" t="s">
        <v>244</v>
      </c>
      <c r="E71" s="590"/>
    </row>
    <row r="72" spans="1:5" s="135" customFormat="1" ht="23.25" customHeight="1">
      <c r="A72" s="587" t="s">
        <v>245</v>
      </c>
      <c r="B72" s="587"/>
      <c r="D72" s="593" t="s">
        <v>246</v>
      </c>
      <c r="E72" s="593"/>
    </row>
    <row r="73" spans="1:5" s="135" customFormat="1" ht="134.25" customHeight="1">
      <c r="A73" s="595" t="s">
        <v>247</v>
      </c>
      <c r="B73" s="595"/>
      <c r="D73" s="590" t="s">
        <v>248</v>
      </c>
      <c r="E73" s="590"/>
    </row>
    <row r="74" spans="1:5" s="135" customFormat="1" ht="23.25" customHeight="1">
      <c r="A74" s="587" t="s">
        <v>249</v>
      </c>
      <c r="B74" s="587"/>
      <c r="D74" s="593" t="s">
        <v>250</v>
      </c>
      <c r="E74" s="593"/>
    </row>
    <row r="75" spans="1:5" s="135" customFormat="1" ht="74.25" customHeight="1">
      <c r="A75" s="595" t="s">
        <v>251</v>
      </c>
      <c r="B75" s="595"/>
      <c r="D75" s="590" t="s">
        <v>252</v>
      </c>
      <c r="E75" s="590"/>
    </row>
    <row r="76" spans="1:5" s="135" customFormat="1" ht="23.25" customHeight="1">
      <c r="A76" s="587" t="s">
        <v>253</v>
      </c>
      <c r="B76" s="587"/>
      <c r="D76" s="593" t="s">
        <v>254</v>
      </c>
      <c r="E76" s="593"/>
    </row>
    <row r="77" spans="1:5" s="135" customFormat="1" ht="148.5" customHeight="1">
      <c r="A77" s="595" t="s">
        <v>255</v>
      </c>
      <c r="B77" s="595"/>
      <c r="D77" s="590" t="s">
        <v>256</v>
      </c>
      <c r="E77" s="590"/>
    </row>
    <row r="78" spans="1:5" s="135" customFormat="1" ht="23.25" customHeight="1">
      <c r="A78" s="587" t="s">
        <v>257</v>
      </c>
      <c r="B78" s="587"/>
      <c r="D78" s="593" t="s">
        <v>258</v>
      </c>
      <c r="E78" s="593"/>
    </row>
    <row r="79" spans="1:5" s="135" customFormat="1" ht="59.25" customHeight="1">
      <c r="A79" s="595" t="s">
        <v>259</v>
      </c>
      <c r="B79" s="595"/>
      <c r="D79" s="590" t="s">
        <v>260</v>
      </c>
      <c r="E79" s="590"/>
    </row>
    <row r="80" spans="1:5" s="135" customFormat="1" ht="20.25">
      <c r="A80" s="587" t="s">
        <v>261</v>
      </c>
      <c r="B80" s="587"/>
      <c r="D80" s="593" t="s">
        <v>262</v>
      </c>
      <c r="E80" s="593"/>
    </row>
    <row r="81" spans="1:5" s="135" customFormat="1" ht="132.75" customHeight="1">
      <c r="A81" s="595" t="s">
        <v>263</v>
      </c>
      <c r="B81" s="595"/>
      <c r="D81" s="590" t="s">
        <v>264</v>
      </c>
      <c r="E81" s="590"/>
    </row>
    <row r="82" spans="1:5" s="135" customFormat="1" ht="20.25">
      <c r="A82" s="587" t="s">
        <v>265</v>
      </c>
      <c r="B82" s="587"/>
      <c r="D82" s="593" t="s">
        <v>266</v>
      </c>
      <c r="E82" s="593"/>
    </row>
    <row r="83" spans="1:5" s="135" customFormat="1" ht="45" customHeight="1">
      <c r="A83" s="595" t="s">
        <v>267</v>
      </c>
      <c r="B83" s="595"/>
      <c r="D83" s="590" t="s">
        <v>268</v>
      </c>
      <c r="E83" s="590"/>
    </row>
    <row r="84" spans="1:5">
      <c r="D84" s="139"/>
      <c r="E84" s="139"/>
    </row>
    <row r="85" spans="1:5">
      <c r="D85" s="139"/>
      <c r="E85" s="139"/>
    </row>
    <row r="86" spans="1:5">
      <c r="D86" s="139"/>
      <c r="E86" s="139"/>
    </row>
    <row r="87" spans="1:5">
      <c r="D87" s="139"/>
      <c r="E87" s="139"/>
    </row>
    <row r="88" spans="1:5">
      <c r="D88" s="139"/>
      <c r="E88" s="139"/>
    </row>
    <row r="89" spans="1:5">
      <c r="D89" s="139"/>
      <c r="E89" s="139"/>
    </row>
    <row r="90" spans="1:5">
      <c r="D90" s="139"/>
      <c r="E90" s="139"/>
    </row>
    <row r="91" spans="1:5">
      <c r="D91" s="139"/>
      <c r="E91" s="139"/>
    </row>
    <row r="92" spans="1:5">
      <c r="D92" s="139"/>
      <c r="E92" s="139"/>
    </row>
    <row r="93" spans="1:5">
      <c r="D93" s="139"/>
      <c r="E93" s="139"/>
    </row>
    <row r="94" spans="1:5">
      <c r="D94" s="139"/>
      <c r="E94" s="139"/>
    </row>
    <row r="95" spans="1:5" ht="14.25">
      <c r="A95" s="137"/>
      <c r="B95" s="137"/>
      <c r="D95" s="139"/>
      <c r="E95" s="139"/>
    </row>
    <row r="96" spans="1:5" ht="14.25">
      <c r="A96" s="137"/>
      <c r="B96" s="137"/>
      <c r="D96" s="139"/>
      <c r="E96" s="139"/>
    </row>
    <row r="97" spans="1:5" ht="14.25">
      <c r="A97" s="137"/>
      <c r="B97" s="137"/>
      <c r="D97" s="139"/>
      <c r="E97" s="139"/>
    </row>
    <row r="98" spans="1:5" ht="14.25">
      <c r="A98" s="137"/>
      <c r="B98" s="137"/>
      <c r="D98" s="139"/>
      <c r="E98" s="139"/>
    </row>
    <row r="99" spans="1:5" ht="14.25">
      <c r="A99" s="137"/>
      <c r="B99" s="137"/>
      <c r="D99" s="139"/>
      <c r="E99" s="139"/>
    </row>
    <row r="100" spans="1:5" ht="14.25">
      <c r="A100" s="137"/>
      <c r="B100" s="137"/>
      <c r="D100" s="139"/>
      <c r="E100" s="139"/>
    </row>
    <row r="101" spans="1:5" ht="14.25">
      <c r="A101" s="137"/>
      <c r="B101" s="137"/>
      <c r="D101" s="139"/>
      <c r="E101" s="139"/>
    </row>
    <row r="102" spans="1:5" ht="14.25">
      <c r="A102" s="137"/>
      <c r="B102" s="137"/>
      <c r="D102" s="139"/>
      <c r="E102" s="139"/>
    </row>
    <row r="103" spans="1:5" ht="14.25">
      <c r="A103" s="137"/>
      <c r="B103" s="137"/>
      <c r="D103" s="139"/>
      <c r="E103" s="139"/>
    </row>
    <row r="104" spans="1:5" ht="14.25">
      <c r="A104" s="137"/>
      <c r="B104" s="137"/>
      <c r="D104" s="139"/>
      <c r="E104" s="139"/>
    </row>
    <row r="105" spans="1:5" ht="14.25">
      <c r="A105" s="137"/>
      <c r="B105" s="137"/>
      <c r="D105" s="139"/>
      <c r="E105" s="139"/>
    </row>
    <row r="106" spans="1:5" ht="14.25">
      <c r="A106" s="137"/>
      <c r="B106" s="137"/>
      <c r="D106" s="139"/>
      <c r="E106" s="139"/>
    </row>
    <row r="107" spans="1:5" ht="14.25">
      <c r="A107" s="137"/>
      <c r="B107" s="137"/>
      <c r="D107" s="139"/>
      <c r="E107" s="139"/>
    </row>
    <row r="108" spans="1:5" ht="14.25">
      <c r="A108" s="137"/>
      <c r="B108" s="137"/>
      <c r="D108" s="139"/>
      <c r="E108" s="139"/>
    </row>
    <row r="109" spans="1:5" ht="14.25">
      <c r="A109" s="137"/>
      <c r="B109" s="137"/>
      <c r="D109" s="139"/>
      <c r="E109" s="139"/>
    </row>
    <row r="110" spans="1:5" ht="14.25">
      <c r="A110" s="137"/>
      <c r="B110" s="137"/>
      <c r="D110" s="139"/>
      <c r="E110" s="139"/>
    </row>
    <row r="111" spans="1:5" ht="14.25">
      <c r="A111" s="137"/>
      <c r="B111" s="137"/>
      <c r="D111" s="139"/>
      <c r="E111" s="139"/>
    </row>
    <row r="112" spans="1:5" ht="14.25">
      <c r="A112" s="137"/>
      <c r="B112" s="137"/>
      <c r="D112" s="139"/>
      <c r="E112" s="139"/>
    </row>
    <row r="113" spans="1:5" ht="14.25">
      <c r="A113" s="137"/>
      <c r="B113" s="137"/>
      <c r="D113" s="139"/>
      <c r="E113" s="139"/>
    </row>
    <row r="114" spans="1:5" ht="14.25">
      <c r="A114" s="137"/>
      <c r="B114" s="137"/>
      <c r="D114" s="139"/>
      <c r="E114" s="139"/>
    </row>
    <row r="115" spans="1:5" ht="14.25">
      <c r="A115" s="137"/>
      <c r="B115" s="137"/>
      <c r="D115" s="139"/>
      <c r="E115" s="139"/>
    </row>
    <row r="116" spans="1:5" ht="14.25">
      <c r="A116" s="137"/>
      <c r="B116" s="137"/>
      <c r="D116" s="139"/>
      <c r="E116" s="139"/>
    </row>
    <row r="117" spans="1:5" ht="14.25">
      <c r="A117" s="137"/>
      <c r="B117" s="137"/>
      <c r="D117" s="139"/>
      <c r="E117" s="139"/>
    </row>
    <row r="118" spans="1:5" ht="14.25">
      <c r="A118" s="137"/>
      <c r="B118" s="137"/>
      <c r="D118" s="139"/>
      <c r="E118" s="139"/>
    </row>
    <row r="119" spans="1:5" ht="14.25">
      <c r="A119" s="137"/>
      <c r="B119" s="137"/>
      <c r="D119" s="139"/>
      <c r="E119" s="139"/>
    </row>
    <row r="120" spans="1:5" ht="14.25">
      <c r="A120" s="137"/>
      <c r="B120" s="137"/>
      <c r="D120" s="139"/>
      <c r="E120" s="139"/>
    </row>
    <row r="121" spans="1:5" ht="14.25">
      <c r="A121" s="137"/>
      <c r="B121" s="137"/>
      <c r="D121" s="139"/>
      <c r="E121" s="139"/>
    </row>
    <row r="122" spans="1:5" ht="14.25">
      <c r="A122" s="137"/>
      <c r="B122" s="137"/>
      <c r="D122" s="139"/>
      <c r="E122" s="139"/>
    </row>
  </sheetData>
  <mergeCells count="164">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 ref="A74:B74"/>
    <mergeCell ref="D74:E74"/>
    <mergeCell ref="A75:B75"/>
    <mergeCell ref="D75:E75"/>
    <mergeCell ref="A76:B76"/>
    <mergeCell ref="D76:E76"/>
    <mergeCell ref="A71:B71"/>
    <mergeCell ref="D71:E71"/>
    <mergeCell ref="A72:B72"/>
    <mergeCell ref="D72:E72"/>
    <mergeCell ref="A73:B73"/>
    <mergeCell ref="D73:E73"/>
    <mergeCell ref="A68:B68"/>
    <mergeCell ref="D68:E68"/>
    <mergeCell ref="A69:B69"/>
    <mergeCell ref="D69:E69"/>
    <mergeCell ref="A70:B70"/>
    <mergeCell ref="D70:E70"/>
    <mergeCell ref="A65:B65"/>
    <mergeCell ref="D65:E65"/>
    <mergeCell ref="A66:B66"/>
    <mergeCell ref="D66:E66"/>
    <mergeCell ref="A67:B67"/>
    <mergeCell ref="D67:E67"/>
    <mergeCell ref="A62:B62"/>
    <mergeCell ref="D62:E62"/>
    <mergeCell ref="A63:B63"/>
    <mergeCell ref="D63:E63"/>
    <mergeCell ref="A64:B64"/>
    <mergeCell ref="D64:E64"/>
    <mergeCell ref="A59:B59"/>
    <mergeCell ref="D59:E59"/>
    <mergeCell ref="A60:B60"/>
    <mergeCell ref="D60:E60"/>
    <mergeCell ref="A61:B61"/>
    <mergeCell ref="D61:E61"/>
    <mergeCell ref="A56:B56"/>
    <mergeCell ref="D56:E56"/>
    <mergeCell ref="A57:B57"/>
    <mergeCell ref="D57:E57"/>
    <mergeCell ref="A58:B58"/>
    <mergeCell ref="D58:E58"/>
    <mergeCell ref="A53:B53"/>
    <mergeCell ref="D53:E53"/>
    <mergeCell ref="A54:B54"/>
    <mergeCell ref="D54:E54"/>
    <mergeCell ref="A55:B55"/>
    <mergeCell ref="D55:E55"/>
    <mergeCell ref="A50:B50"/>
    <mergeCell ref="D50:E50"/>
    <mergeCell ref="A51:B51"/>
    <mergeCell ref="D51:E51"/>
    <mergeCell ref="A52:B52"/>
    <mergeCell ref="D52:E52"/>
    <mergeCell ref="A47:B47"/>
    <mergeCell ref="D47:E47"/>
    <mergeCell ref="A48:B48"/>
    <mergeCell ref="D48:E48"/>
    <mergeCell ref="A49:B49"/>
    <mergeCell ref="D49:E49"/>
    <mergeCell ref="A44:B44"/>
    <mergeCell ref="D44:E44"/>
    <mergeCell ref="A45:B45"/>
    <mergeCell ref="D45:E45"/>
    <mergeCell ref="A46:B46"/>
    <mergeCell ref="D46:E46"/>
    <mergeCell ref="A41:B41"/>
    <mergeCell ref="D41:E41"/>
    <mergeCell ref="A42:B42"/>
    <mergeCell ref="D42:E42"/>
    <mergeCell ref="A43:B43"/>
    <mergeCell ref="D43:E43"/>
    <mergeCell ref="A38:B38"/>
    <mergeCell ref="D38:E38"/>
    <mergeCell ref="A39:B39"/>
    <mergeCell ref="D39:E39"/>
    <mergeCell ref="A40:B40"/>
    <mergeCell ref="D40:E40"/>
    <mergeCell ref="A35:B35"/>
    <mergeCell ref="D35:E35"/>
    <mergeCell ref="A36:B36"/>
    <mergeCell ref="D36:E36"/>
    <mergeCell ref="A37:B37"/>
    <mergeCell ref="D37:E37"/>
    <mergeCell ref="A32:B32"/>
    <mergeCell ref="D32:E32"/>
    <mergeCell ref="A33:B33"/>
    <mergeCell ref="D33:E33"/>
    <mergeCell ref="A34:B34"/>
    <mergeCell ref="D34:E34"/>
    <mergeCell ref="A29:B29"/>
    <mergeCell ref="D29:E29"/>
    <mergeCell ref="A30:B30"/>
    <mergeCell ref="D30:E30"/>
    <mergeCell ref="A31:B31"/>
    <mergeCell ref="D31:E31"/>
    <mergeCell ref="A26:B26"/>
    <mergeCell ref="D26:E26"/>
    <mergeCell ref="A27:B27"/>
    <mergeCell ref="D27:E27"/>
    <mergeCell ref="A28:B28"/>
    <mergeCell ref="D28:E28"/>
    <mergeCell ref="A23:B23"/>
    <mergeCell ref="D23:E23"/>
    <mergeCell ref="A24:B24"/>
    <mergeCell ref="D24:E24"/>
    <mergeCell ref="A25:B25"/>
    <mergeCell ref="D25:E25"/>
    <mergeCell ref="A20:B20"/>
    <mergeCell ref="D20:E20"/>
    <mergeCell ref="A21:B21"/>
    <mergeCell ref="D21:E21"/>
    <mergeCell ref="A22:B22"/>
    <mergeCell ref="D22:E22"/>
    <mergeCell ref="A17:B17"/>
    <mergeCell ref="D17:E17"/>
    <mergeCell ref="A18:B18"/>
    <mergeCell ref="D18:E18"/>
    <mergeCell ref="A19:B19"/>
    <mergeCell ref="D19:E19"/>
    <mergeCell ref="A15:B15"/>
    <mergeCell ref="D15:E15"/>
    <mergeCell ref="A16:B16"/>
    <mergeCell ref="D16:E16"/>
    <mergeCell ref="A11:B11"/>
    <mergeCell ref="D11:E11"/>
    <mergeCell ref="A12:B12"/>
    <mergeCell ref="D12:E12"/>
    <mergeCell ref="A13:B13"/>
    <mergeCell ref="D13:E13"/>
    <mergeCell ref="A10:B10"/>
    <mergeCell ref="D10:E10"/>
    <mergeCell ref="A5:B5"/>
    <mergeCell ref="D5:E5"/>
    <mergeCell ref="A6:B6"/>
    <mergeCell ref="D6:E6"/>
    <mergeCell ref="A7:B7"/>
    <mergeCell ref="D7:E7"/>
    <mergeCell ref="A14:B14"/>
    <mergeCell ref="D14:E14"/>
    <mergeCell ref="A2:B2"/>
    <mergeCell ref="D2:E2"/>
    <mergeCell ref="A3:B3"/>
    <mergeCell ref="D3:E3"/>
    <mergeCell ref="A4:B4"/>
    <mergeCell ref="D4:E4"/>
    <mergeCell ref="A8:B8"/>
    <mergeCell ref="D8:E8"/>
    <mergeCell ref="A9:B9"/>
    <mergeCell ref="D9:E9"/>
  </mergeCells>
  <printOptions horizontalCentered="1"/>
  <pageMargins left="0" right="0" top="0.39305555555555599" bottom="0" header="0.31458333333333299" footer="0.31458333333333299"/>
  <pageSetup paperSize="9" scale="79" orientation="landscape" r:id="rId1"/>
  <rowBreaks count="8" manualBreakCount="8">
    <brk id="12" max="4" man="1"/>
    <brk id="22" max="4" man="1"/>
    <brk id="32" max="4" man="1"/>
    <brk id="40" max="4" man="1"/>
    <brk id="52" max="4" man="1"/>
    <brk id="57" max="4" man="1"/>
    <brk id="65" max="4" man="1"/>
    <brk id="75"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4506668294322"/>
  </sheetPr>
  <dimension ref="A1:N50"/>
  <sheetViews>
    <sheetView tabSelected="1" view="pageBreakPreview" zoomScaleNormal="100" zoomScaleSheetLayoutView="100" workbookViewId="0">
      <selection activeCell="I3" sqref="I3"/>
    </sheetView>
  </sheetViews>
  <sheetFormatPr defaultColWidth="8.88671875" defaultRowHeight="12.75"/>
  <cols>
    <col min="1" max="1" width="63.109375" style="1" customWidth="1"/>
    <col min="2" max="2" width="8.88671875" style="1"/>
    <col min="3" max="11" width="1.5546875" style="1" customWidth="1"/>
    <col min="12" max="16384" width="8.88671875" style="1"/>
  </cols>
  <sheetData>
    <row r="1" spans="1:11" ht="229.5" customHeight="1">
      <c r="A1" s="2" t="s">
        <v>269</v>
      </c>
    </row>
    <row r="2" spans="1:11" ht="18">
      <c r="A2" s="130"/>
    </row>
    <row r="3" spans="1:11" ht="24.75" customHeight="1"/>
    <row r="4" spans="1:11" ht="18.75" customHeight="1">
      <c r="A4" s="130"/>
    </row>
    <row r="5" spans="1:11">
      <c r="A5" s="131"/>
    </row>
    <row r="6" spans="1:11" ht="18">
      <c r="A6" s="130"/>
    </row>
    <row r="7" spans="1:11" ht="18">
      <c r="A7" s="130"/>
    </row>
    <row r="8" spans="1:11" ht="18">
      <c r="A8" s="130"/>
      <c r="C8" s="1" t="e">
        <f>#REF!+#REF!+#REF!+#REF!+#REF!+#REF!+#REF!+#REF!+#REF!+#REF!+#REF!+C2+C4+C6+C7</f>
        <v>#REF!</v>
      </c>
      <c r="D8" s="1" t="e">
        <f>#REF!+#REF!+#REF!+#REF!+#REF!+#REF!+#REF!+#REF!+#REF!+#REF!+#REF!+D2+D4+D6+D7</f>
        <v>#REF!</v>
      </c>
      <c r="E8" s="1" t="e">
        <f>#REF!+#REF!+#REF!+#REF!+#REF!+#REF!+#REF!+#REF!+#REF!+#REF!+#REF!+E2+E4+E6+E7</f>
        <v>#REF!</v>
      </c>
      <c r="F8" s="1" t="e">
        <f>#REF!+#REF!+#REF!+#REF!+#REF!+#REF!+#REF!+#REF!+#REF!+#REF!+#REF!+F2+F4+F6+F7</f>
        <v>#REF!</v>
      </c>
      <c r="G8" s="1" t="e">
        <f>#REF!+#REF!+#REF!+#REF!+#REF!+#REF!+#REF!+#REF!+#REF!+#REF!+#REF!+G2+G4+G6+G7</f>
        <v>#REF!</v>
      </c>
      <c r="H8" s="1" t="e">
        <f>#REF!+#REF!+#REF!+#REF!+#REF!+#REF!+#REF!+#REF!+#REF!+#REF!+#REF!+H2+H4+H6+H7</f>
        <v>#REF!</v>
      </c>
      <c r="I8" s="1" t="e">
        <f>#REF!+#REF!+#REF!+#REF!+#REF!+#REF!+#REF!+#REF!+#REF!+#REF!+#REF!+I2+I4+I6+I7</f>
        <v>#REF!</v>
      </c>
      <c r="J8" s="1" t="e">
        <f>#REF!+#REF!+#REF!+#REF!+#REF!+#REF!+#REF!+#REF!+#REF!+#REF!+#REF!+J2+J4+J6+J7</f>
        <v>#REF!</v>
      </c>
      <c r="K8" s="1" t="e">
        <f>#REF!+#REF!+#REF!+#REF!+#REF!+#REF!+#REF!+#REF!+#REF!+#REF!+#REF!+K2+K4+K6+K7</f>
        <v>#REF!</v>
      </c>
    </row>
    <row r="9" spans="1:11" ht="18">
      <c r="A9" s="130"/>
    </row>
    <row r="10" spans="1:11">
      <c r="C10" s="1" t="e">
        <f>#REF!+#REF!+#REF!+#REF!+#REF!+#REF!+#REF!+#REF!+#REF!+#REF!+#REF!+C2+C4+C6+C7</f>
        <v>#REF!</v>
      </c>
      <c r="D10" s="1" t="e">
        <f>#REF!+#REF!+#REF!+#REF!+#REF!+#REF!+#REF!+#REF!+#REF!+#REF!+#REF!+D2+D4+D6+D7</f>
        <v>#REF!</v>
      </c>
      <c r="E10" s="1" t="e">
        <f>#REF!+#REF!+#REF!+#REF!+#REF!+#REF!+#REF!+#REF!+#REF!+#REF!+#REF!+E2+E4+E6+E7</f>
        <v>#REF!</v>
      </c>
      <c r="F10" s="1" t="e">
        <f>#REF!+#REF!+#REF!+#REF!+#REF!+#REF!+#REF!+#REF!+#REF!+#REF!+#REF!+F2+F4+F6+F7</f>
        <v>#REF!</v>
      </c>
      <c r="G10" s="1" t="e">
        <f>#REF!+#REF!+#REF!+#REF!+#REF!+#REF!+#REF!+#REF!+#REF!+#REF!+#REF!+G2+G4+G6+G7</f>
        <v>#REF!</v>
      </c>
      <c r="H10" s="1" t="e">
        <f>#REF!+#REF!+#REF!+#REF!+#REF!+#REF!+#REF!+#REF!+#REF!+#REF!+#REF!+H2+H4+H6+H7</f>
        <v>#REF!</v>
      </c>
      <c r="I10" s="1" t="e">
        <f>#REF!+#REF!+#REF!+#REF!+#REF!+#REF!+#REF!+#REF!+#REF!+#REF!+#REF!+I2+I4+I6+I7</f>
        <v>#REF!</v>
      </c>
      <c r="J10" s="1" t="e">
        <f>#REF!+#REF!+#REF!+#REF!+#REF!+#REF!+#REF!+#REF!+#REF!+#REF!+#REF!+J2+J4+J6+J7</f>
        <v>#REF!</v>
      </c>
      <c r="K10" s="1" t="e">
        <f>#REF!+#REF!+#REF!+#REF!+#REF!+#REF!+#REF!+#REF!+#REF!+#REF!+#REF!+K2+K4+K6+K7</f>
        <v>#REF!</v>
      </c>
    </row>
    <row r="11" spans="1:11" ht="18">
      <c r="A11" s="130"/>
    </row>
    <row r="12" spans="1:11" ht="18">
      <c r="A12" s="130"/>
    </row>
    <row r="14" spans="1:11" ht="18">
      <c r="A14" s="130"/>
    </row>
    <row r="15" spans="1:11" ht="18">
      <c r="A15" s="130"/>
    </row>
    <row r="17" spans="1:1" ht="18">
      <c r="A17" s="130"/>
    </row>
    <row r="18" spans="1:1" ht="18">
      <c r="A18" s="130"/>
    </row>
    <row r="19" spans="1:1" ht="18">
      <c r="A19" s="130"/>
    </row>
    <row r="21" spans="1:1" ht="18">
      <c r="A21" s="130"/>
    </row>
    <row r="23" spans="1:1" ht="18">
      <c r="A23" s="130"/>
    </row>
    <row r="24" spans="1:1" ht="18">
      <c r="A24" s="130"/>
    </row>
    <row r="25" spans="1:1" ht="18">
      <c r="A25" s="130"/>
    </row>
    <row r="27" spans="1:1" ht="18">
      <c r="A27" s="130"/>
    </row>
    <row r="28" spans="1:1" ht="18">
      <c r="A28" s="130"/>
    </row>
    <row r="29" spans="1:1" ht="18">
      <c r="A29" s="130"/>
    </row>
    <row r="30" spans="1:1" ht="18">
      <c r="A30" s="130"/>
    </row>
    <row r="31" spans="1:1" ht="18">
      <c r="A31" s="130"/>
    </row>
    <row r="33" spans="1:1" ht="18">
      <c r="A33" s="130"/>
    </row>
    <row r="35" spans="1:1" ht="18">
      <c r="A35" s="130"/>
    </row>
    <row r="37" spans="1:1" ht="18">
      <c r="A37" s="130"/>
    </row>
    <row r="39" spans="1:1" ht="18">
      <c r="A39" s="130"/>
    </row>
    <row r="40" spans="1:1" ht="18">
      <c r="A40" s="130"/>
    </row>
    <row r="42" spans="1:1" ht="18">
      <c r="A42" s="130"/>
    </row>
    <row r="45" spans="1:1" ht="18">
      <c r="A45" s="130"/>
    </row>
    <row r="47" spans="1:1" ht="24" customHeight="1"/>
    <row r="49" spans="3:14">
      <c r="C49" s="128" t="e">
        <f>#REF!+#REF!+#REF!+#REF!+#REF!+#REF!+#REF!+#REF!+#REF!+#REF!+#REF!+#REF!+#REF!+C2+C4+C6+C8+C9+C11+C12+C14+C15+C17+C18+C19+C21+C23+C24+C25+C27+C28+C29+C30+C31+C33+C35+C37+C39+C40+C42+C45</f>
        <v>#REF!</v>
      </c>
      <c r="D49" s="128" t="e">
        <f>#REF!+#REF!+#REF!+#REF!+#REF!+#REF!+#REF!+#REF!+#REF!+#REF!+#REF!+#REF!+#REF!+D2+D4+D6+D8+D9+D11+D12+D14+D15+D17+D18+D19+D21+D23+D24+D25+D27+D28+D29+D30+D31+D33+D35+D37+D39+D40+D42+D45</f>
        <v>#REF!</v>
      </c>
      <c r="E49" s="128" t="e">
        <f>#REF!+#REF!+#REF!+#REF!+#REF!+#REF!+#REF!+#REF!+#REF!+#REF!+#REF!+#REF!+#REF!+E2+E4+E6+E8+E9+E11+E12+E14+E15+E17+E18+E19+E21+E23+E24+E25+E27+E28+E29+E30+E31+E33+E35+E37+E39+E40+E42+E45</f>
        <v>#REF!</v>
      </c>
      <c r="F49" s="128" t="e">
        <f>#REF!+#REF!+#REF!+#REF!+#REF!+#REF!+#REF!+#REF!+#REF!+#REF!+#REF!+#REF!+#REF!+F2+F4+F6+F8+F9+F11+F12+F14+F15+F17+F18+F19+F21+F23+F24+F25+F27+F28+F29+F30+F31+F33+F35+F37+F39+F40+F42+F45</f>
        <v>#REF!</v>
      </c>
      <c r="G49" s="128" t="e">
        <f>#REF!+#REF!+#REF!+#REF!+#REF!+#REF!+#REF!+#REF!+#REF!+#REF!+#REF!+#REF!+#REF!+G2+G4+G6+G8+G9+G11+G12+G14+G15+G17+G18+G19+G21+G23+G24+G25+G27+G28+G29+G30+G31+G33+G35+G37+G39+G40+G42+G45</f>
        <v>#REF!</v>
      </c>
      <c r="H49" s="128" t="e">
        <f>#REF!+#REF!+#REF!+#REF!+#REF!+#REF!+#REF!+#REF!+#REF!+#REF!+#REF!+#REF!+#REF!+H2+H4+H6+H8+H9+H11+H12+H14+H15+H17+H18+H19+H21+H23+H24+H25+H27+H28+H29+H30+H31+H33+H35+H37+H39+H40+H42+H45</f>
        <v>#REF!</v>
      </c>
      <c r="I49" s="128"/>
      <c r="J49" s="128"/>
      <c r="K49" s="128"/>
      <c r="L49" s="128"/>
      <c r="M49" s="128"/>
      <c r="N49" s="128"/>
    </row>
    <row r="50" spans="3:14">
      <c r="C50" s="128"/>
      <c r="D50" s="128"/>
      <c r="E50" s="128"/>
      <c r="F50" s="128"/>
      <c r="G50" s="128"/>
      <c r="H50" s="128"/>
      <c r="I50" s="128"/>
      <c r="J50" s="128"/>
      <c r="K50" s="128"/>
      <c r="L50" s="128"/>
      <c r="M50" s="128"/>
      <c r="N50" s="128"/>
    </row>
  </sheetData>
  <printOptions horizontalCentered="1" verticalCentered="1"/>
  <pageMargins left="0" right="0" top="1.49583333333333" bottom="0" header="0" footer="0"/>
  <pageSetup paperSize="9" orientation="landscape" r:id="rId1"/>
  <rowBreaks count="1" manualBreakCount="1">
    <brk id="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4506668294322"/>
  </sheetPr>
  <dimension ref="A1:K102"/>
  <sheetViews>
    <sheetView tabSelected="1" view="pageBreakPreview" topLeftCell="B86" zoomScale="90" zoomScaleNormal="100" zoomScaleSheetLayoutView="90" workbookViewId="0">
      <selection activeCell="I3" sqref="I3"/>
    </sheetView>
  </sheetViews>
  <sheetFormatPr defaultColWidth="8.88671875" defaultRowHeight="14.25"/>
  <cols>
    <col min="1" max="1" width="8.88671875" style="243" hidden="1" customWidth="1"/>
    <col min="2" max="2" width="5.77734375" style="244" customWidth="1"/>
    <col min="3" max="3" width="35.77734375" style="243" customWidth="1"/>
    <col min="4" max="9" width="6.77734375" style="243" customWidth="1"/>
    <col min="10" max="10" width="33.88671875" style="245" customWidth="1"/>
    <col min="11" max="11" width="5.77734375" style="245" customWidth="1"/>
    <col min="12" max="16384" width="8.88671875" style="243"/>
  </cols>
  <sheetData>
    <row r="1" spans="1:11" s="242" customFormat="1" ht="15" hidden="1" customHeight="1">
      <c r="B1" s="327"/>
      <c r="C1" s="327"/>
      <c r="D1" s="327"/>
      <c r="E1" s="327"/>
      <c r="F1" s="327"/>
      <c r="G1" s="327"/>
      <c r="H1" s="327"/>
      <c r="I1" s="327"/>
      <c r="J1" s="327"/>
      <c r="K1" s="327"/>
    </row>
    <row r="2" spans="1:11" ht="18">
      <c r="C2" s="620" t="s">
        <v>270</v>
      </c>
      <c r="D2" s="620"/>
      <c r="E2" s="620"/>
      <c r="F2" s="620"/>
      <c r="G2" s="620"/>
      <c r="H2" s="620"/>
      <c r="I2" s="620"/>
      <c r="J2" s="620"/>
    </row>
    <row r="3" spans="1:11" ht="18">
      <c r="C3" s="620" t="s">
        <v>271</v>
      </c>
      <c r="D3" s="620"/>
      <c r="E3" s="620"/>
      <c r="F3" s="620"/>
      <c r="G3" s="620"/>
      <c r="H3" s="620"/>
      <c r="I3" s="620"/>
      <c r="J3" s="620"/>
    </row>
    <row r="4" spans="1:11" ht="15.75">
      <c r="C4" s="621" t="s">
        <v>272</v>
      </c>
      <c r="D4" s="621"/>
      <c r="E4" s="621"/>
      <c r="F4" s="621"/>
      <c r="G4" s="621"/>
      <c r="H4" s="621"/>
      <c r="I4" s="621"/>
      <c r="J4" s="621"/>
    </row>
    <row r="5" spans="1:11" ht="15.75">
      <c r="C5" s="621" t="s">
        <v>273</v>
      </c>
      <c r="D5" s="621"/>
      <c r="E5" s="621"/>
      <c r="F5" s="621"/>
      <c r="G5" s="621"/>
      <c r="H5" s="621"/>
      <c r="I5" s="621"/>
      <c r="J5" s="621"/>
    </row>
    <row r="6" spans="1:11" ht="15.75">
      <c r="B6" s="622" t="s">
        <v>274</v>
      </c>
      <c r="C6" s="622"/>
      <c r="D6" s="623">
        <v>2020</v>
      </c>
      <c r="E6" s="623"/>
      <c r="F6" s="623"/>
      <c r="G6" s="623"/>
      <c r="H6" s="623"/>
      <c r="I6" s="623"/>
      <c r="J6" s="624" t="s">
        <v>275</v>
      </c>
      <c r="K6" s="624"/>
    </row>
    <row r="7" spans="1:11" ht="27" customHeight="1">
      <c r="B7" s="604" t="s">
        <v>692</v>
      </c>
      <c r="C7" s="607" t="s">
        <v>277</v>
      </c>
      <c r="D7" s="610" t="s">
        <v>693</v>
      </c>
      <c r="E7" s="610"/>
      <c r="F7" s="612" t="s">
        <v>278</v>
      </c>
      <c r="G7" s="612"/>
      <c r="H7" s="612" t="s">
        <v>279</v>
      </c>
      <c r="I7" s="612"/>
      <c r="J7" s="613" t="s">
        <v>280</v>
      </c>
      <c r="K7" s="614"/>
    </row>
    <row r="8" spans="1:11" ht="24.75" customHeight="1">
      <c r="B8" s="605"/>
      <c r="C8" s="608"/>
      <c r="D8" s="611"/>
      <c r="E8" s="611"/>
      <c r="F8" s="619" t="s">
        <v>281</v>
      </c>
      <c r="G8" s="619"/>
      <c r="H8" s="619" t="s">
        <v>282</v>
      </c>
      <c r="I8" s="619"/>
      <c r="J8" s="615"/>
      <c r="K8" s="616"/>
    </row>
    <row r="9" spans="1:11">
      <c r="B9" s="605"/>
      <c r="C9" s="608"/>
      <c r="D9" s="246" t="s">
        <v>283</v>
      </c>
      <c r="E9" s="246" t="s">
        <v>284</v>
      </c>
      <c r="F9" s="246" t="s">
        <v>283</v>
      </c>
      <c r="G9" s="246" t="s">
        <v>284</v>
      </c>
      <c r="H9" s="246" t="s">
        <v>283</v>
      </c>
      <c r="I9" s="246" t="s">
        <v>284</v>
      </c>
      <c r="J9" s="615"/>
      <c r="K9" s="616"/>
    </row>
    <row r="10" spans="1:11" ht="11.25" customHeight="1">
      <c r="B10" s="606"/>
      <c r="C10" s="609"/>
      <c r="D10" s="473" t="s">
        <v>285</v>
      </c>
      <c r="E10" s="473" t="s">
        <v>286</v>
      </c>
      <c r="F10" s="247" t="s">
        <v>285</v>
      </c>
      <c r="G10" s="247" t="s">
        <v>286</v>
      </c>
      <c r="H10" s="247" t="s">
        <v>285</v>
      </c>
      <c r="I10" s="247" t="s">
        <v>286</v>
      </c>
      <c r="J10" s="617"/>
      <c r="K10" s="618"/>
    </row>
    <row r="11" spans="1:11" s="248" customFormat="1" ht="15">
      <c r="A11" s="248" t="s">
        <v>287</v>
      </c>
      <c r="B11" s="335" t="s">
        <v>287</v>
      </c>
      <c r="C11" s="476" t="s">
        <v>288</v>
      </c>
      <c r="D11" s="475">
        <f>H11+F11</f>
        <v>32445</v>
      </c>
      <c r="E11" s="475">
        <f>I11+G11</f>
        <v>104</v>
      </c>
      <c r="F11" s="468">
        <v>32304</v>
      </c>
      <c r="G11" s="333">
        <v>77</v>
      </c>
      <c r="H11" s="333">
        <v>141</v>
      </c>
      <c r="I11" s="333">
        <v>27</v>
      </c>
      <c r="J11" s="625" t="s">
        <v>290</v>
      </c>
      <c r="K11" s="626"/>
    </row>
    <row r="12" spans="1:11" s="248" customFormat="1" ht="15">
      <c r="A12" s="248" t="s">
        <v>291</v>
      </c>
      <c r="B12" s="81" t="s">
        <v>291</v>
      </c>
      <c r="C12" s="464" t="s">
        <v>292</v>
      </c>
      <c r="D12" s="522">
        <f t="shared" ref="D12:D76" si="0">H12+F12</f>
        <v>14742</v>
      </c>
      <c r="E12" s="522">
        <f t="shared" ref="E12:E76" si="1">I12+G12</f>
        <v>7</v>
      </c>
      <c r="F12" s="469">
        <v>14742</v>
      </c>
      <c r="G12" s="328">
        <v>7</v>
      </c>
      <c r="H12" s="328">
        <v>0</v>
      </c>
      <c r="I12" s="328">
        <v>0</v>
      </c>
      <c r="J12" s="602" t="s">
        <v>293</v>
      </c>
      <c r="K12" s="603"/>
    </row>
    <row r="13" spans="1:11" s="249" customFormat="1" ht="15">
      <c r="A13" s="249" t="s">
        <v>300</v>
      </c>
      <c r="B13" s="82" t="s">
        <v>294</v>
      </c>
      <c r="C13" s="477" t="s">
        <v>295</v>
      </c>
      <c r="D13" s="474">
        <f t="shared" si="0"/>
        <v>1889</v>
      </c>
      <c r="E13" s="474">
        <f t="shared" si="1"/>
        <v>11</v>
      </c>
      <c r="F13" s="470">
        <v>1883</v>
      </c>
      <c r="G13" s="329">
        <v>10</v>
      </c>
      <c r="H13" s="329">
        <v>6</v>
      </c>
      <c r="I13" s="329">
        <v>1</v>
      </c>
      <c r="J13" s="600" t="s">
        <v>296</v>
      </c>
      <c r="K13" s="601"/>
    </row>
    <row r="14" spans="1:11" s="248" customFormat="1" ht="15">
      <c r="A14" s="248" t="s">
        <v>303</v>
      </c>
      <c r="B14" s="81" t="s">
        <v>297</v>
      </c>
      <c r="C14" s="464" t="s">
        <v>298</v>
      </c>
      <c r="D14" s="469">
        <f t="shared" si="0"/>
        <v>1889</v>
      </c>
      <c r="E14" s="522">
        <f t="shared" si="1"/>
        <v>11</v>
      </c>
      <c r="F14" s="469">
        <v>1883</v>
      </c>
      <c r="G14" s="328">
        <v>10</v>
      </c>
      <c r="H14" s="328">
        <v>6</v>
      </c>
      <c r="I14" s="328">
        <v>1</v>
      </c>
      <c r="J14" s="602" t="s">
        <v>299</v>
      </c>
      <c r="K14" s="603"/>
    </row>
    <row r="15" spans="1:11" s="248" customFormat="1" ht="15">
      <c r="A15" s="248" t="s">
        <v>306</v>
      </c>
      <c r="B15" s="82" t="s">
        <v>300</v>
      </c>
      <c r="C15" s="477" t="s">
        <v>301</v>
      </c>
      <c r="D15" s="474">
        <f t="shared" si="0"/>
        <v>15814</v>
      </c>
      <c r="E15" s="474">
        <f t="shared" si="1"/>
        <v>86</v>
      </c>
      <c r="F15" s="470">
        <v>15679</v>
      </c>
      <c r="G15" s="329">
        <v>60</v>
      </c>
      <c r="H15" s="329">
        <v>135</v>
      </c>
      <c r="I15" s="329">
        <v>26</v>
      </c>
      <c r="J15" s="600" t="s">
        <v>302</v>
      </c>
      <c r="K15" s="601"/>
    </row>
    <row r="16" spans="1:11" s="248" customFormat="1" ht="22.5">
      <c r="A16" s="248">
        <v>10</v>
      </c>
      <c r="B16" s="81" t="s">
        <v>303</v>
      </c>
      <c r="C16" s="464" t="s">
        <v>304</v>
      </c>
      <c r="D16" s="469">
        <f t="shared" si="0"/>
        <v>15814</v>
      </c>
      <c r="E16" s="522">
        <f t="shared" si="1"/>
        <v>86</v>
      </c>
      <c r="F16" s="469">
        <v>15679</v>
      </c>
      <c r="G16" s="328">
        <v>60</v>
      </c>
      <c r="H16" s="328">
        <v>135</v>
      </c>
      <c r="I16" s="328">
        <v>26</v>
      </c>
      <c r="J16" s="602" t="s">
        <v>305</v>
      </c>
      <c r="K16" s="603"/>
    </row>
    <row r="17" spans="1:11" s="250" customFormat="1" ht="15">
      <c r="A17" s="250">
        <v>1010</v>
      </c>
      <c r="B17" s="125" t="s">
        <v>306</v>
      </c>
      <c r="C17" s="479" t="s">
        <v>307</v>
      </c>
      <c r="D17" s="474">
        <f t="shared" si="0"/>
        <v>109321</v>
      </c>
      <c r="E17" s="474">
        <f t="shared" si="1"/>
        <v>3270</v>
      </c>
      <c r="F17" s="471">
        <v>101242</v>
      </c>
      <c r="G17" s="330">
        <v>1538</v>
      </c>
      <c r="H17" s="330">
        <v>8079</v>
      </c>
      <c r="I17" s="330">
        <v>1732</v>
      </c>
      <c r="J17" s="627" t="s">
        <v>308</v>
      </c>
      <c r="K17" s="628"/>
    </row>
    <row r="18" spans="1:11">
      <c r="A18" s="243">
        <v>1030</v>
      </c>
      <c r="B18" s="8" t="s">
        <v>32</v>
      </c>
      <c r="C18" s="464" t="s">
        <v>309</v>
      </c>
      <c r="D18" s="469">
        <f t="shared" si="0"/>
        <v>11181</v>
      </c>
      <c r="E18" s="469">
        <f t="shared" si="1"/>
        <v>295</v>
      </c>
      <c r="F18" s="469">
        <v>10508</v>
      </c>
      <c r="G18" s="328">
        <v>144</v>
      </c>
      <c r="H18" s="328">
        <v>673</v>
      </c>
      <c r="I18" s="328">
        <v>151</v>
      </c>
      <c r="J18" s="602" t="s">
        <v>310</v>
      </c>
      <c r="K18" s="603"/>
    </row>
    <row r="19" spans="1:11" s="250" customFormat="1">
      <c r="A19" s="250">
        <v>1050</v>
      </c>
      <c r="B19" s="18" t="s">
        <v>563</v>
      </c>
      <c r="C19" s="480" t="s">
        <v>311</v>
      </c>
      <c r="D19" s="474">
        <f t="shared" si="0"/>
        <v>108</v>
      </c>
      <c r="E19" s="474">
        <f t="shared" si="1"/>
        <v>1</v>
      </c>
      <c r="F19" s="470">
        <v>108</v>
      </c>
      <c r="G19" s="329">
        <v>1</v>
      </c>
      <c r="H19" s="329">
        <v>0</v>
      </c>
      <c r="I19" s="329">
        <v>0</v>
      </c>
      <c r="J19" s="629" t="s">
        <v>312</v>
      </c>
      <c r="K19" s="630"/>
    </row>
    <row r="20" spans="1:11">
      <c r="A20" s="243">
        <v>1061</v>
      </c>
      <c r="B20" s="83" t="s">
        <v>733</v>
      </c>
      <c r="C20" s="478" t="s">
        <v>732</v>
      </c>
      <c r="D20" s="469">
        <f t="shared" si="0"/>
        <v>31</v>
      </c>
      <c r="E20" s="469">
        <f t="shared" si="1"/>
        <v>1</v>
      </c>
      <c r="F20" s="469">
        <v>31</v>
      </c>
      <c r="G20" s="328">
        <v>1</v>
      </c>
      <c r="H20" s="328">
        <v>0</v>
      </c>
      <c r="I20" s="328">
        <v>0</v>
      </c>
      <c r="J20" s="631" t="s">
        <v>731</v>
      </c>
      <c r="K20" s="632"/>
    </row>
    <row r="21" spans="1:11" s="250" customFormat="1">
      <c r="A21" s="250">
        <v>1071</v>
      </c>
      <c r="B21" s="18" t="s">
        <v>564</v>
      </c>
      <c r="C21" s="480" t="s">
        <v>313</v>
      </c>
      <c r="D21" s="474">
        <f t="shared" si="0"/>
        <v>400</v>
      </c>
      <c r="E21" s="474">
        <f t="shared" si="1"/>
        <v>4</v>
      </c>
      <c r="F21" s="470">
        <v>400</v>
      </c>
      <c r="G21" s="329">
        <v>4</v>
      </c>
      <c r="H21" s="329">
        <v>0</v>
      </c>
      <c r="I21" s="329">
        <v>0</v>
      </c>
      <c r="J21" s="629" t="s">
        <v>314</v>
      </c>
      <c r="K21" s="630"/>
    </row>
    <row r="22" spans="1:11" s="250" customFormat="1">
      <c r="B22" s="18">
        <v>1040</v>
      </c>
      <c r="C22" s="480" t="s">
        <v>779</v>
      </c>
      <c r="D22" s="474">
        <f t="shared" si="0"/>
        <v>79</v>
      </c>
      <c r="E22" s="474"/>
      <c r="F22" s="470">
        <v>79</v>
      </c>
      <c r="G22" s="329">
        <v>1</v>
      </c>
      <c r="H22" s="329">
        <v>0</v>
      </c>
      <c r="I22" s="329">
        <v>0</v>
      </c>
      <c r="J22" s="629" t="s">
        <v>780</v>
      </c>
      <c r="K22" s="630"/>
    </row>
    <row r="23" spans="1:11">
      <c r="A23" s="243">
        <v>1073</v>
      </c>
      <c r="B23" s="83" t="s">
        <v>565</v>
      </c>
      <c r="C23" s="478" t="s">
        <v>315</v>
      </c>
      <c r="D23" s="469">
        <f t="shared" si="0"/>
        <v>2915</v>
      </c>
      <c r="E23" s="469">
        <f t="shared" si="1"/>
        <v>5</v>
      </c>
      <c r="F23" s="469">
        <v>2915</v>
      </c>
      <c r="G23" s="328">
        <v>5</v>
      </c>
      <c r="H23" s="328">
        <v>0</v>
      </c>
      <c r="I23" s="328">
        <v>0</v>
      </c>
      <c r="J23" s="631" t="s">
        <v>316</v>
      </c>
      <c r="K23" s="632"/>
    </row>
    <row r="24" spans="1:11" s="250" customFormat="1">
      <c r="A24" s="250">
        <v>1079</v>
      </c>
      <c r="B24" s="18" t="s">
        <v>566</v>
      </c>
      <c r="C24" s="480" t="s">
        <v>317</v>
      </c>
      <c r="D24" s="474">
        <f t="shared" si="0"/>
        <v>2235</v>
      </c>
      <c r="E24" s="474">
        <f t="shared" si="1"/>
        <v>5</v>
      </c>
      <c r="F24" s="470">
        <v>2235</v>
      </c>
      <c r="G24" s="329">
        <v>5</v>
      </c>
      <c r="H24" s="329">
        <v>0</v>
      </c>
      <c r="I24" s="329">
        <v>0</v>
      </c>
      <c r="J24" s="629" t="s">
        <v>318</v>
      </c>
      <c r="K24" s="630"/>
    </row>
    <row r="25" spans="1:11">
      <c r="A25" s="243">
        <v>1080</v>
      </c>
      <c r="B25" s="83" t="s">
        <v>535</v>
      </c>
      <c r="C25" s="478" t="s">
        <v>319</v>
      </c>
      <c r="D25" s="469">
        <f t="shared" si="0"/>
        <v>4529</v>
      </c>
      <c r="E25" s="469">
        <f t="shared" si="1"/>
        <v>227</v>
      </c>
      <c r="F25" s="469">
        <v>3971</v>
      </c>
      <c r="G25" s="328">
        <v>100</v>
      </c>
      <c r="H25" s="328">
        <v>558</v>
      </c>
      <c r="I25" s="328">
        <v>127</v>
      </c>
      <c r="J25" s="631" t="s">
        <v>320</v>
      </c>
      <c r="K25" s="632"/>
    </row>
    <row r="26" spans="1:11" s="249" customFormat="1" ht="15">
      <c r="A26" s="249">
        <v>11</v>
      </c>
      <c r="B26" s="18" t="s">
        <v>567</v>
      </c>
      <c r="C26" s="480" t="s">
        <v>321</v>
      </c>
      <c r="D26" s="474">
        <f t="shared" si="0"/>
        <v>473</v>
      </c>
      <c r="E26" s="474">
        <f t="shared" si="1"/>
        <v>21</v>
      </c>
      <c r="F26" s="470">
        <v>452</v>
      </c>
      <c r="G26" s="329">
        <v>16</v>
      </c>
      <c r="H26" s="329">
        <v>21</v>
      </c>
      <c r="I26" s="329">
        <v>5</v>
      </c>
      <c r="J26" s="629" t="s">
        <v>323</v>
      </c>
      <c r="K26" s="630"/>
    </row>
    <row r="27" spans="1:11">
      <c r="A27" s="243">
        <v>1105</v>
      </c>
      <c r="B27" s="83" t="s">
        <v>568</v>
      </c>
      <c r="C27" s="478" t="s">
        <v>324</v>
      </c>
      <c r="D27" s="469">
        <f t="shared" si="0"/>
        <v>338</v>
      </c>
      <c r="E27" s="469">
        <f t="shared" si="1"/>
        <v>29</v>
      </c>
      <c r="F27" s="469">
        <v>244</v>
      </c>
      <c r="G27" s="328">
        <v>10</v>
      </c>
      <c r="H27" s="328">
        <v>94</v>
      </c>
      <c r="I27" s="328">
        <v>19</v>
      </c>
      <c r="J27" s="631" t="s">
        <v>326</v>
      </c>
      <c r="K27" s="632"/>
    </row>
    <row r="28" spans="1:11" s="250" customFormat="1">
      <c r="A28" s="250">
        <v>1106</v>
      </c>
      <c r="B28" s="18" t="s">
        <v>569</v>
      </c>
      <c r="C28" s="480" t="s">
        <v>327</v>
      </c>
      <c r="D28" s="474">
        <f t="shared" si="0"/>
        <v>73</v>
      </c>
      <c r="E28" s="474">
        <f t="shared" si="1"/>
        <v>1</v>
      </c>
      <c r="F28" s="470">
        <v>73</v>
      </c>
      <c r="G28" s="329">
        <v>1</v>
      </c>
      <c r="H28" s="329">
        <v>0</v>
      </c>
      <c r="I28" s="329">
        <v>0</v>
      </c>
      <c r="J28" s="629" t="s">
        <v>328</v>
      </c>
      <c r="K28" s="630"/>
    </row>
    <row r="29" spans="1:11">
      <c r="A29" s="243">
        <v>13</v>
      </c>
      <c r="B29" s="8" t="s">
        <v>33</v>
      </c>
      <c r="C29" s="464" t="s">
        <v>329</v>
      </c>
      <c r="D29" s="469">
        <f t="shared" si="0"/>
        <v>3016</v>
      </c>
      <c r="E29" s="469">
        <f t="shared" si="1"/>
        <v>18</v>
      </c>
      <c r="F29" s="469">
        <v>3016</v>
      </c>
      <c r="G29" s="328">
        <v>18</v>
      </c>
      <c r="H29" s="328">
        <v>0</v>
      </c>
      <c r="I29" s="328">
        <v>0</v>
      </c>
      <c r="J29" s="602" t="s">
        <v>330</v>
      </c>
      <c r="K29" s="603"/>
    </row>
    <row r="30" spans="1:11" s="250" customFormat="1" ht="22.5" customHeight="1">
      <c r="A30" s="250">
        <v>1392</v>
      </c>
      <c r="B30" s="18" t="s">
        <v>570</v>
      </c>
      <c r="C30" s="480" t="s">
        <v>331</v>
      </c>
      <c r="D30" s="474">
        <f t="shared" si="0"/>
        <v>623</v>
      </c>
      <c r="E30" s="474">
        <f t="shared" si="1"/>
        <v>2</v>
      </c>
      <c r="F30" s="470">
        <v>623</v>
      </c>
      <c r="G30" s="329">
        <v>2</v>
      </c>
      <c r="H30" s="329">
        <v>0</v>
      </c>
      <c r="I30" s="329">
        <v>0</v>
      </c>
      <c r="J30" s="629" t="s">
        <v>332</v>
      </c>
      <c r="K30" s="630"/>
    </row>
    <row r="31" spans="1:11">
      <c r="B31" s="83" t="s">
        <v>571</v>
      </c>
      <c r="C31" s="478" t="s">
        <v>333</v>
      </c>
      <c r="D31" s="469">
        <f t="shared" si="0"/>
        <v>2393</v>
      </c>
      <c r="E31" s="469">
        <f t="shared" si="1"/>
        <v>16</v>
      </c>
      <c r="F31" s="469">
        <v>2393</v>
      </c>
      <c r="G31" s="328">
        <v>16</v>
      </c>
      <c r="H31" s="328">
        <v>0</v>
      </c>
      <c r="I31" s="328">
        <v>0</v>
      </c>
      <c r="J31" s="631" t="s">
        <v>334</v>
      </c>
      <c r="K31" s="632"/>
    </row>
    <row r="32" spans="1:11" s="249" customFormat="1" ht="15">
      <c r="A32" s="249">
        <v>14</v>
      </c>
      <c r="B32" s="82" t="s">
        <v>37</v>
      </c>
      <c r="C32" s="477" t="s">
        <v>335</v>
      </c>
      <c r="D32" s="474">
        <f t="shared" si="0"/>
        <v>551</v>
      </c>
      <c r="E32" s="474">
        <f t="shared" si="1"/>
        <v>11</v>
      </c>
      <c r="F32" s="470">
        <v>551</v>
      </c>
      <c r="G32" s="329">
        <v>11</v>
      </c>
      <c r="H32" s="329">
        <v>0</v>
      </c>
      <c r="I32" s="329">
        <v>0</v>
      </c>
      <c r="J32" s="600" t="s">
        <v>336</v>
      </c>
      <c r="K32" s="601"/>
    </row>
    <row r="33" spans="1:11" ht="13.9" customHeight="1">
      <c r="A33" s="243">
        <v>1411</v>
      </c>
      <c r="B33" s="83" t="s">
        <v>572</v>
      </c>
      <c r="C33" s="478" t="s">
        <v>337</v>
      </c>
      <c r="D33" s="469">
        <f t="shared" si="0"/>
        <v>499</v>
      </c>
      <c r="E33" s="469">
        <f t="shared" si="1"/>
        <v>10</v>
      </c>
      <c r="F33" s="469">
        <v>499</v>
      </c>
      <c r="G33" s="328">
        <v>10</v>
      </c>
      <c r="H33" s="328">
        <v>0</v>
      </c>
      <c r="I33" s="328">
        <v>0</v>
      </c>
      <c r="J33" s="631" t="s">
        <v>338</v>
      </c>
      <c r="K33" s="632"/>
    </row>
    <row r="34" spans="1:11" s="250" customFormat="1">
      <c r="A34" s="250">
        <v>1412</v>
      </c>
      <c r="B34" s="18" t="s">
        <v>573</v>
      </c>
      <c r="C34" s="480" t="s">
        <v>339</v>
      </c>
      <c r="D34" s="474">
        <f t="shared" si="0"/>
        <v>52</v>
      </c>
      <c r="E34" s="474">
        <f t="shared" si="1"/>
        <v>1</v>
      </c>
      <c r="F34" s="470">
        <v>52</v>
      </c>
      <c r="G34" s="329">
        <v>1</v>
      </c>
      <c r="H34" s="329">
        <v>0</v>
      </c>
      <c r="I34" s="329">
        <v>0</v>
      </c>
      <c r="J34" s="629" t="s">
        <v>341</v>
      </c>
      <c r="K34" s="630"/>
    </row>
    <row r="35" spans="1:11" s="250" customFormat="1">
      <c r="B35" s="8" t="s">
        <v>38</v>
      </c>
      <c r="C35" s="464" t="s">
        <v>342</v>
      </c>
      <c r="D35" s="469">
        <f t="shared" si="0"/>
        <v>11642</v>
      </c>
      <c r="E35" s="469">
        <f t="shared" si="1"/>
        <v>1428</v>
      </c>
      <c r="F35" s="469">
        <v>6609</v>
      </c>
      <c r="G35" s="328">
        <v>352</v>
      </c>
      <c r="H35" s="328">
        <v>5033</v>
      </c>
      <c r="I35" s="328">
        <v>1076</v>
      </c>
      <c r="J35" s="602" t="s">
        <v>343</v>
      </c>
      <c r="K35" s="603"/>
    </row>
    <row r="36" spans="1:11" ht="14.25" customHeight="1">
      <c r="A36" s="243">
        <v>15</v>
      </c>
      <c r="B36" s="18" t="s">
        <v>574</v>
      </c>
      <c r="C36" s="480" t="s">
        <v>344</v>
      </c>
      <c r="D36" s="474">
        <f t="shared" si="0"/>
        <v>257</v>
      </c>
      <c r="E36" s="474">
        <f t="shared" si="1"/>
        <v>3</v>
      </c>
      <c r="F36" s="470">
        <v>257</v>
      </c>
      <c r="G36" s="329">
        <v>3</v>
      </c>
      <c r="H36" s="329">
        <v>0</v>
      </c>
      <c r="I36" s="329">
        <v>0</v>
      </c>
      <c r="J36" s="629" t="s">
        <v>345</v>
      </c>
      <c r="K36" s="630"/>
    </row>
    <row r="37" spans="1:11" s="250" customFormat="1" ht="22.5" customHeight="1">
      <c r="A37" s="250">
        <v>1511</v>
      </c>
      <c r="B37" s="83" t="s">
        <v>575</v>
      </c>
      <c r="C37" s="478" t="s">
        <v>346</v>
      </c>
      <c r="D37" s="469">
        <f t="shared" si="0"/>
        <v>11374</v>
      </c>
      <c r="E37" s="469">
        <f t="shared" si="1"/>
        <v>1424</v>
      </c>
      <c r="F37" s="469">
        <v>6341</v>
      </c>
      <c r="G37" s="328">
        <v>348</v>
      </c>
      <c r="H37" s="328">
        <v>5033</v>
      </c>
      <c r="I37" s="328">
        <v>1076</v>
      </c>
      <c r="J37" s="631" t="s">
        <v>347</v>
      </c>
      <c r="K37" s="632"/>
    </row>
    <row r="38" spans="1:11">
      <c r="A38" s="243">
        <v>1520</v>
      </c>
      <c r="B38" s="18" t="s">
        <v>577</v>
      </c>
      <c r="C38" s="480" t="s">
        <v>716</v>
      </c>
      <c r="D38" s="474">
        <f t="shared" si="0"/>
        <v>11</v>
      </c>
      <c r="E38" s="474">
        <f t="shared" si="1"/>
        <v>1</v>
      </c>
      <c r="F38" s="470">
        <v>11</v>
      </c>
      <c r="G38" s="329">
        <v>1</v>
      </c>
      <c r="H38" s="329">
        <v>0</v>
      </c>
      <c r="I38" s="329">
        <v>0</v>
      </c>
      <c r="J38" s="629" t="s">
        <v>730</v>
      </c>
      <c r="K38" s="630"/>
    </row>
    <row r="39" spans="1:11" s="249" customFormat="1" ht="15">
      <c r="A39" s="249">
        <v>16</v>
      </c>
      <c r="B39" s="21" t="s">
        <v>39</v>
      </c>
      <c r="C39" s="481" t="s">
        <v>348</v>
      </c>
      <c r="D39" s="469">
        <f t="shared" si="0"/>
        <v>64</v>
      </c>
      <c r="E39" s="469">
        <f t="shared" si="1"/>
        <v>1</v>
      </c>
      <c r="F39" s="472">
        <v>64</v>
      </c>
      <c r="G39" s="337">
        <v>1</v>
      </c>
      <c r="H39" s="337">
        <v>0</v>
      </c>
      <c r="I39" s="337">
        <v>0</v>
      </c>
      <c r="J39" s="633" t="s">
        <v>349</v>
      </c>
      <c r="K39" s="634"/>
    </row>
    <row r="40" spans="1:11">
      <c r="A40" s="243">
        <v>1622</v>
      </c>
      <c r="B40" s="18" t="s">
        <v>578</v>
      </c>
      <c r="C40" s="480" t="s">
        <v>350</v>
      </c>
      <c r="D40" s="506">
        <f t="shared" si="0"/>
        <v>64</v>
      </c>
      <c r="E40" s="506">
        <f t="shared" si="1"/>
        <v>1</v>
      </c>
      <c r="F40" s="470">
        <v>64</v>
      </c>
      <c r="G40" s="329">
        <v>1</v>
      </c>
      <c r="H40" s="329">
        <v>0</v>
      </c>
      <c r="I40" s="329">
        <v>0</v>
      </c>
      <c r="J40" s="635" t="s">
        <v>351</v>
      </c>
      <c r="K40" s="636"/>
    </row>
    <row r="41" spans="1:11" s="249" customFormat="1" ht="33.75">
      <c r="A41" s="249">
        <v>17</v>
      </c>
      <c r="B41" s="8" t="s">
        <v>40</v>
      </c>
      <c r="C41" s="464" t="s">
        <v>352</v>
      </c>
      <c r="D41" s="469">
        <f t="shared" si="0"/>
        <v>5474</v>
      </c>
      <c r="E41" s="469">
        <f t="shared" si="1"/>
        <v>214</v>
      </c>
      <c r="F41" s="469">
        <v>5029</v>
      </c>
      <c r="G41" s="328">
        <v>120</v>
      </c>
      <c r="H41" s="328">
        <v>445</v>
      </c>
      <c r="I41" s="328">
        <v>94</v>
      </c>
      <c r="J41" s="602" t="s">
        <v>353</v>
      </c>
      <c r="K41" s="603"/>
    </row>
    <row r="42" spans="1:11">
      <c r="A42" s="243">
        <v>1702</v>
      </c>
      <c r="B42" s="18" t="s">
        <v>579</v>
      </c>
      <c r="C42" s="480" t="s">
        <v>354</v>
      </c>
      <c r="D42" s="474">
        <f t="shared" si="0"/>
        <v>5474</v>
      </c>
      <c r="E42" s="474">
        <f t="shared" si="1"/>
        <v>214</v>
      </c>
      <c r="F42" s="470">
        <v>5029</v>
      </c>
      <c r="G42" s="329">
        <v>120</v>
      </c>
      <c r="H42" s="329">
        <v>445</v>
      </c>
      <c r="I42" s="329">
        <v>94</v>
      </c>
      <c r="J42" s="629" t="s">
        <v>355</v>
      </c>
      <c r="K42" s="630"/>
    </row>
    <row r="43" spans="1:11" s="250" customFormat="1">
      <c r="A43" s="250">
        <v>1709</v>
      </c>
      <c r="B43" s="8" t="s">
        <v>41</v>
      </c>
      <c r="C43" s="464" t="s">
        <v>356</v>
      </c>
      <c r="D43" s="469">
        <f t="shared" si="0"/>
        <v>1363</v>
      </c>
      <c r="E43" s="469">
        <f t="shared" si="1"/>
        <v>14</v>
      </c>
      <c r="F43" s="469">
        <v>1363</v>
      </c>
      <c r="G43" s="328">
        <v>14</v>
      </c>
      <c r="H43" s="328">
        <v>0</v>
      </c>
      <c r="I43" s="328">
        <v>0</v>
      </c>
      <c r="J43" s="602" t="s">
        <v>357</v>
      </c>
      <c r="K43" s="603"/>
    </row>
    <row r="44" spans="1:11" ht="22.5" customHeight="1">
      <c r="A44" s="243">
        <v>18</v>
      </c>
      <c r="B44" s="18" t="s">
        <v>580</v>
      </c>
      <c r="C44" s="480" t="s">
        <v>358</v>
      </c>
      <c r="D44" s="474">
        <f t="shared" si="0"/>
        <v>830</v>
      </c>
      <c r="E44" s="474">
        <f t="shared" si="1"/>
        <v>8</v>
      </c>
      <c r="F44" s="470">
        <v>830</v>
      </c>
      <c r="G44" s="329">
        <v>8</v>
      </c>
      <c r="H44" s="329">
        <v>0</v>
      </c>
      <c r="I44" s="329">
        <v>0</v>
      </c>
      <c r="J44" s="629" t="s">
        <v>359</v>
      </c>
      <c r="K44" s="630"/>
    </row>
    <row r="45" spans="1:11" s="251" customFormat="1">
      <c r="A45" s="251">
        <v>1811</v>
      </c>
      <c r="B45" s="83" t="s">
        <v>581</v>
      </c>
      <c r="C45" s="478" t="s">
        <v>360</v>
      </c>
      <c r="D45" s="469">
        <f t="shared" si="0"/>
        <v>533</v>
      </c>
      <c r="E45" s="469">
        <f t="shared" si="1"/>
        <v>6</v>
      </c>
      <c r="F45" s="469">
        <v>533</v>
      </c>
      <c r="G45" s="328">
        <v>6</v>
      </c>
      <c r="H45" s="328">
        <v>0</v>
      </c>
      <c r="I45" s="328">
        <v>0</v>
      </c>
      <c r="J45" s="631" t="s">
        <v>361</v>
      </c>
      <c r="K45" s="632"/>
    </row>
    <row r="46" spans="1:11">
      <c r="A46" s="243">
        <v>1820</v>
      </c>
      <c r="B46" s="82" t="s">
        <v>42</v>
      </c>
      <c r="C46" s="477" t="s">
        <v>362</v>
      </c>
      <c r="D46" s="474">
        <f t="shared" si="0"/>
        <v>3717</v>
      </c>
      <c r="E46" s="474">
        <f t="shared" si="1"/>
        <v>80</v>
      </c>
      <c r="F46" s="470">
        <v>3581</v>
      </c>
      <c r="G46" s="329">
        <v>52</v>
      </c>
      <c r="H46" s="329">
        <v>136</v>
      </c>
      <c r="I46" s="329">
        <v>28</v>
      </c>
      <c r="J46" s="600" t="s">
        <v>365</v>
      </c>
      <c r="K46" s="601"/>
    </row>
    <row r="47" spans="1:11" s="249" customFormat="1" ht="15">
      <c r="A47" s="249">
        <v>21</v>
      </c>
      <c r="B47" s="83" t="s">
        <v>582</v>
      </c>
      <c r="C47" s="478" t="s">
        <v>366</v>
      </c>
      <c r="D47" s="469">
        <f t="shared" si="0"/>
        <v>3680</v>
      </c>
      <c r="E47" s="469">
        <f t="shared" si="1"/>
        <v>79</v>
      </c>
      <c r="F47" s="469">
        <v>3544</v>
      </c>
      <c r="G47" s="328">
        <v>51</v>
      </c>
      <c r="H47" s="328">
        <v>136</v>
      </c>
      <c r="I47" s="328">
        <v>28</v>
      </c>
      <c r="J47" s="631" t="s">
        <v>368</v>
      </c>
      <c r="K47" s="632"/>
    </row>
    <row r="48" spans="1:11">
      <c r="A48" s="243">
        <v>2394</v>
      </c>
      <c r="B48" s="18" t="s">
        <v>583</v>
      </c>
      <c r="C48" s="480" t="s">
        <v>369</v>
      </c>
      <c r="D48" s="474">
        <f t="shared" si="0"/>
        <v>37</v>
      </c>
      <c r="E48" s="474">
        <f t="shared" si="1"/>
        <v>1</v>
      </c>
      <c r="F48" s="470">
        <v>37</v>
      </c>
      <c r="G48" s="329">
        <v>1</v>
      </c>
      <c r="H48" s="329">
        <v>0</v>
      </c>
      <c r="I48" s="329">
        <v>0</v>
      </c>
      <c r="J48" s="629" t="s">
        <v>370</v>
      </c>
      <c r="K48" s="630"/>
    </row>
    <row r="49" spans="1:11" s="250" customFormat="1">
      <c r="A49" s="250">
        <v>2395</v>
      </c>
      <c r="B49" s="8" t="s">
        <v>584</v>
      </c>
      <c r="C49" s="464" t="s">
        <v>371</v>
      </c>
      <c r="D49" s="469">
        <f t="shared" si="0"/>
        <v>861</v>
      </c>
      <c r="E49" s="469">
        <f t="shared" si="1"/>
        <v>3</v>
      </c>
      <c r="F49" s="469">
        <v>861</v>
      </c>
      <c r="G49" s="328">
        <v>3</v>
      </c>
      <c r="H49" s="328">
        <v>0</v>
      </c>
      <c r="I49" s="328">
        <v>0</v>
      </c>
      <c r="J49" s="602" t="s">
        <v>372</v>
      </c>
      <c r="K49" s="603"/>
    </row>
    <row r="50" spans="1:11">
      <c r="A50" s="243">
        <v>24</v>
      </c>
      <c r="B50" s="82" t="s">
        <v>389</v>
      </c>
      <c r="C50" s="477" t="s">
        <v>373</v>
      </c>
      <c r="D50" s="474">
        <f t="shared" si="0"/>
        <v>8190</v>
      </c>
      <c r="E50" s="474">
        <f t="shared" si="1"/>
        <v>46</v>
      </c>
      <c r="F50" s="470">
        <v>8190</v>
      </c>
      <c r="G50" s="329">
        <v>46</v>
      </c>
      <c r="H50" s="329">
        <v>0</v>
      </c>
      <c r="I50" s="329">
        <v>0</v>
      </c>
      <c r="J50" s="600" t="s">
        <v>375</v>
      </c>
      <c r="K50" s="601"/>
    </row>
    <row r="51" spans="1:11" s="250" customFormat="1" ht="22.5">
      <c r="A51" s="250">
        <v>2710</v>
      </c>
      <c r="B51" s="8" t="s">
        <v>585</v>
      </c>
      <c r="C51" s="464" t="s">
        <v>376</v>
      </c>
      <c r="D51" s="469">
        <f t="shared" si="0"/>
        <v>291</v>
      </c>
      <c r="E51" s="469">
        <f t="shared" si="1"/>
        <v>4</v>
      </c>
      <c r="F51" s="469">
        <v>291</v>
      </c>
      <c r="G51" s="328">
        <v>4</v>
      </c>
      <c r="H51" s="328">
        <v>0</v>
      </c>
      <c r="I51" s="328">
        <v>0</v>
      </c>
      <c r="J51" s="602" t="s">
        <v>377</v>
      </c>
      <c r="K51" s="603"/>
    </row>
    <row r="52" spans="1:11" ht="22.5">
      <c r="A52" s="243">
        <v>28</v>
      </c>
      <c r="B52" s="18" t="s">
        <v>586</v>
      </c>
      <c r="C52" s="480" t="s">
        <v>378</v>
      </c>
      <c r="D52" s="474">
        <f t="shared" si="0"/>
        <v>291</v>
      </c>
      <c r="E52" s="474">
        <f t="shared" si="1"/>
        <v>4</v>
      </c>
      <c r="F52" s="470">
        <v>291</v>
      </c>
      <c r="G52" s="329">
        <v>4</v>
      </c>
      <c r="H52" s="329">
        <v>0</v>
      </c>
      <c r="I52" s="329">
        <v>0</v>
      </c>
      <c r="J52" s="629" t="s">
        <v>379</v>
      </c>
      <c r="K52" s="630"/>
    </row>
    <row r="53" spans="1:11" s="250" customFormat="1">
      <c r="A53" s="250">
        <v>2810</v>
      </c>
      <c r="B53" s="8" t="s">
        <v>325</v>
      </c>
      <c r="C53" s="464" t="s">
        <v>380</v>
      </c>
      <c r="D53" s="469">
        <f t="shared" si="0"/>
        <v>6945</v>
      </c>
      <c r="E53" s="469">
        <f t="shared" si="1"/>
        <v>92</v>
      </c>
      <c r="F53" s="469">
        <v>6945</v>
      </c>
      <c r="G53" s="328">
        <v>92</v>
      </c>
      <c r="H53" s="328">
        <v>0</v>
      </c>
      <c r="I53" s="328">
        <v>0</v>
      </c>
      <c r="J53" s="602" t="s">
        <v>381</v>
      </c>
      <c r="K53" s="603"/>
    </row>
    <row r="54" spans="1:11" ht="22.5" customHeight="1">
      <c r="A54" s="243">
        <v>2820</v>
      </c>
      <c r="B54" s="18" t="s">
        <v>587</v>
      </c>
      <c r="C54" s="480" t="s">
        <v>382</v>
      </c>
      <c r="D54" s="474">
        <f t="shared" si="0"/>
        <v>43</v>
      </c>
      <c r="E54" s="474">
        <f t="shared" si="1"/>
        <v>2</v>
      </c>
      <c r="F54" s="470">
        <v>43</v>
      </c>
      <c r="G54" s="329">
        <v>2</v>
      </c>
      <c r="H54" s="329">
        <v>0</v>
      </c>
      <c r="I54" s="329">
        <v>0</v>
      </c>
      <c r="J54" s="629" t="s">
        <v>383</v>
      </c>
      <c r="K54" s="630"/>
    </row>
    <row r="55" spans="1:11" s="250" customFormat="1">
      <c r="A55" s="250">
        <v>29</v>
      </c>
      <c r="B55" s="83" t="s">
        <v>588</v>
      </c>
      <c r="C55" s="478" t="s">
        <v>384</v>
      </c>
      <c r="D55" s="469">
        <f t="shared" si="0"/>
        <v>6902</v>
      </c>
      <c r="E55" s="469">
        <f t="shared" si="1"/>
        <v>90</v>
      </c>
      <c r="F55" s="469">
        <v>6902</v>
      </c>
      <c r="G55" s="328">
        <v>90</v>
      </c>
      <c r="H55" s="328">
        <v>0</v>
      </c>
      <c r="I55" s="328">
        <v>0</v>
      </c>
      <c r="J55" s="631" t="s">
        <v>385</v>
      </c>
      <c r="K55" s="632"/>
    </row>
    <row r="56" spans="1:11">
      <c r="A56" s="243">
        <v>2920</v>
      </c>
      <c r="B56" s="82" t="s">
        <v>412</v>
      </c>
      <c r="C56" s="477" t="s">
        <v>386</v>
      </c>
      <c r="D56" s="474">
        <f t="shared" si="0"/>
        <v>19333</v>
      </c>
      <c r="E56" s="474">
        <f t="shared" si="1"/>
        <v>179</v>
      </c>
      <c r="F56" s="470">
        <v>19308</v>
      </c>
      <c r="G56" s="329">
        <v>174</v>
      </c>
      <c r="H56" s="329">
        <v>25</v>
      </c>
      <c r="I56" s="329">
        <v>5</v>
      </c>
      <c r="J56" s="600" t="s">
        <v>387</v>
      </c>
      <c r="K56" s="601"/>
    </row>
    <row r="57" spans="1:11" s="250" customFormat="1">
      <c r="A57" s="250">
        <v>2930</v>
      </c>
      <c r="B57" s="338" t="s">
        <v>589</v>
      </c>
      <c r="C57" s="482" t="s">
        <v>388</v>
      </c>
      <c r="D57" s="469">
        <f t="shared" si="0"/>
        <v>1486</v>
      </c>
      <c r="E57" s="469">
        <f t="shared" si="1"/>
        <v>23</v>
      </c>
      <c r="F57" s="472">
        <v>1461</v>
      </c>
      <c r="G57" s="337">
        <v>18</v>
      </c>
      <c r="H57" s="337">
        <v>25</v>
      </c>
      <c r="I57" s="337">
        <v>5</v>
      </c>
      <c r="J57" s="637" t="s">
        <v>390</v>
      </c>
      <c r="K57" s="638"/>
    </row>
    <row r="58" spans="1:11">
      <c r="A58" s="243">
        <v>30</v>
      </c>
      <c r="B58" s="18" t="s">
        <v>590</v>
      </c>
      <c r="C58" s="480" t="s">
        <v>391</v>
      </c>
      <c r="D58" s="475">
        <f t="shared" si="0"/>
        <v>988</v>
      </c>
      <c r="E58" s="475">
        <f t="shared" si="1"/>
        <v>5</v>
      </c>
      <c r="F58" s="470">
        <v>988</v>
      </c>
      <c r="G58" s="329">
        <v>5</v>
      </c>
      <c r="H58" s="329">
        <v>0</v>
      </c>
      <c r="I58" s="329">
        <v>0</v>
      </c>
      <c r="J58" s="635" t="s">
        <v>392</v>
      </c>
      <c r="K58" s="636"/>
    </row>
    <row r="59" spans="1:11" s="251" customFormat="1">
      <c r="A59" s="251">
        <v>3011</v>
      </c>
      <c r="B59" s="83" t="s">
        <v>591</v>
      </c>
      <c r="C59" s="478" t="s">
        <v>393</v>
      </c>
      <c r="D59" s="469">
        <f t="shared" si="0"/>
        <v>15037</v>
      </c>
      <c r="E59" s="469">
        <f t="shared" si="1"/>
        <v>105</v>
      </c>
      <c r="F59" s="469">
        <v>15037</v>
      </c>
      <c r="G59" s="328">
        <v>105</v>
      </c>
      <c r="H59" s="328">
        <v>0</v>
      </c>
      <c r="I59" s="328">
        <v>0</v>
      </c>
      <c r="J59" s="631" t="s">
        <v>394</v>
      </c>
      <c r="K59" s="632"/>
    </row>
    <row r="60" spans="1:11">
      <c r="B60" s="18" t="s">
        <v>592</v>
      </c>
      <c r="C60" s="480" t="s">
        <v>395</v>
      </c>
      <c r="D60" s="474">
        <f t="shared" si="0"/>
        <v>1273</v>
      </c>
      <c r="E60" s="474">
        <f t="shared" si="1"/>
        <v>36</v>
      </c>
      <c r="F60" s="470">
        <v>1273</v>
      </c>
      <c r="G60" s="329">
        <v>36</v>
      </c>
      <c r="H60" s="329">
        <v>0</v>
      </c>
      <c r="I60" s="329">
        <v>0</v>
      </c>
      <c r="J60" s="629" t="s">
        <v>396</v>
      </c>
      <c r="K60" s="630"/>
    </row>
    <row r="61" spans="1:11">
      <c r="B61" s="83" t="s">
        <v>593</v>
      </c>
      <c r="C61" s="478" t="s">
        <v>397</v>
      </c>
      <c r="D61" s="469">
        <f t="shared" si="0"/>
        <v>549</v>
      </c>
      <c r="E61" s="469">
        <f t="shared" si="1"/>
        <v>10</v>
      </c>
      <c r="F61" s="469">
        <v>549</v>
      </c>
      <c r="G61" s="328">
        <v>10</v>
      </c>
      <c r="H61" s="328">
        <v>0</v>
      </c>
      <c r="I61" s="328">
        <v>0</v>
      </c>
      <c r="J61" s="631" t="s">
        <v>398</v>
      </c>
      <c r="K61" s="632"/>
    </row>
    <row r="62" spans="1:11" s="251" customFormat="1">
      <c r="A62" s="251">
        <v>31</v>
      </c>
      <c r="B62" s="82" t="s">
        <v>364</v>
      </c>
      <c r="C62" s="477" t="s">
        <v>399</v>
      </c>
      <c r="D62" s="474">
        <f t="shared" si="0"/>
        <v>3192</v>
      </c>
      <c r="E62" s="474">
        <f t="shared" si="1"/>
        <v>7</v>
      </c>
      <c r="F62" s="470">
        <v>3192</v>
      </c>
      <c r="G62" s="329">
        <v>7</v>
      </c>
      <c r="H62" s="329">
        <v>0</v>
      </c>
      <c r="I62" s="329">
        <v>0</v>
      </c>
      <c r="J62" s="600" t="s">
        <v>400</v>
      </c>
      <c r="K62" s="601"/>
    </row>
    <row r="63" spans="1:11" ht="22.5">
      <c r="A63" s="243">
        <v>33</v>
      </c>
      <c r="B63" s="82" t="s">
        <v>322</v>
      </c>
      <c r="C63" s="477" t="s">
        <v>401</v>
      </c>
      <c r="D63" s="474">
        <f t="shared" si="0"/>
        <v>22832</v>
      </c>
      <c r="E63" s="474">
        <f t="shared" si="1"/>
        <v>600</v>
      </c>
      <c r="F63" s="470">
        <v>21734</v>
      </c>
      <c r="G63" s="329">
        <v>378</v>
      </c>
      <c r="H63" s="329">
        <v>1098</v>
      </c>
      <c r="I63" s="329">
        <v>222</v>
      </c>
      <c r="J63" s="600" t="s">
        <v>402</v>
      </c>
      <c r="K63" s="601"/>
    </row>
    <row r="64" spans="1:11" s="251" customFormat="1">
      <c r="B64" s="83" t="s">
        <v>594</v>
      </c>
      <c r="C64" s="478" t="s">
        <v>403</v>
      </c>
      <c r="D64" s="469">
        <f t="shared" si="0"/>
        <v>21511</v>
      </c>
      <c r="E64" s="469">
        <f t="shared" si="1"/>
        <v>582</v>
      </c>
      <c r="F64" s="469">
        <v>20413</v>
      </c>
      <c r="G64" s="328">
        <v>360</v>
      </c>
      <c r="H64" s="328">
        <v>1098</v>
      </c>
      <c r="I64" s="328">
        <v>222</v>
      </c>
      <c r="J64" s="631" t="s">
        <v>404</v>
      </c>
      <c r="K64" s="632"/>
    </row>
    <row r="65" spans="1:11" ht="22.5">
      <c r="B65" s="18" t="s">
        <v>595</v>
      </c>
      <c r="C65" s="480" t="s">
        <v>405</v>
      </c>
      <c r="D65" s="474">
        <f t="shared" si="0"/>
        <v>219</v>
      </c>
      <c r="E65" s="474">
        <f t="shared" si="1"/>
        <v>4</v>
      </c>
      <c r="F65" s="470">
        <v>219</v>
      </c>
      <c r="G65" s="329">
        <v>4</v>
      </c>
      <c r="H65" s="329">
        <v>0</v>
      </c>
      <c r="I65" s="329">
        <v>0</v>
      </c>
      <c r="J65" s="629" t="s">
        <v>406</v>
      </c>
      <c r="K65" s="630"/>
    </row>
    <row r="66" spans="1:11" s="251" customFormat="1">
      <c r="B66" s="83" t="s">
        <v>597</v>
      </c>
      <c r="C66" s="478" t="s">
        <v>407</v>
      </c>
      <c r="D66" s="469">
        <f t="shared" si="0"/>
        <v>652</v>
      </c>
      <c r="E66" s="469">
        <f t="shared" si="1"/>
        <v>8</v>
      </c>
      <c r="F66" s="469">
        <v>652</v>
      </c>
      <c r="G66" s="328">
        <v>8</v>
      </c>
      <c r="H66" s="328">
        <v>0</v>
      </c>
      <c r="I66" s="328">
        <v>0</v>
      </c>
      <c r="J66" s="631" t="s">
        <v>408</v>
      </c>
      <c r="K66" s="632"/>
    </row>
    <row r="67" spans="1:11">
      <c r="A67" s="243">
        <v>3315</v>
      </c>
      <c r="B67" s="18" t="s">
        <v>598</v>
      </c>
      <c r="C67" s="480" t="s">
        <v>409</v>
      </c>
      <c r="D67" s="474">
        <f t="shared" si="0"/>
        <v>450</v>
      </c>
      <c r="E67" s="474">
        <f t="shared" si="1"/>
        <v>6</v>
      </c>
      <c r="F67" s="470">
        <v>450</v>
      </c>
      <c r="G67" s="329">
        <v>6</v>
      </c>
      <c r="H67" s="329">
        <v>0</v>
      </c>
      <c r="I67" s="329">
        <v>0</v>
      </c>
      <c r="J67" s="629" t="s">
        <v>410</v>
      </c>
      <c r="K67" s="630"/>
    </row>
    <row r="68" spans="1:11" s="250" customFormat="1">
      <c r="B68" s="8" t="s">
        <v>289</v>
      </c>
      <c r="C68" s="464" t="s">
        <v>411</v>
      </c>
      <c r="D68" s="469">
        <f t="shared" si="0"/>
        <v>1960</v>
      </c>
      <c r="E68" s="469">
        <f t="shared" si="1"/>
        <v>31</v>
      </c>
      <c r="F68" s="469">
        <v>1944</v>
      </c>
      <c r="G68" s="328">
        <v>28</v>
      </c>
      <c r="H68" s="328">
        <v>16</v>
      </c>
      <c r="I68" s="328">
        <v>3</v>
      </c>
      <c r="J68" s="602" t="s">
        <v>413</v>
      </c>
      <c r="K68" s="603"/>
    </row>
    <row r="69" spans="1:11" ht="22.5" customHeight="1">
      <c r="B69" s="18" t="s">
        <v>599</v>
      </c>
      <c r="C69" s="480" t="s">
        <v>600</v>
      </c>
      <c r="D69" s="474">
        <f t="shared" si="0"/>
        <v>601</v>
      </c>
      <c r="E69" s="474">
        <f t="shared" si="1"/>
        <v>11</v>
      </c>
      <c r="F69" s="470">
        <v>592</v>
      </c>
      <c r="G69" s="329">
        <v>9</v>
      </c>
      <c r="H69" s="329">
        <v>9</v>
      </c>
      <c r="I69" s="329">
        <v>2</v>
      </c>
      <c r="J69" s="629" t="s">
        <v>414</v>
      </c>
      <c r="K69" s="630"/>
    </row>
    <row r="70" spans="1:11" s="250" customFormat="1" ht="28.15" customHeight="1">
      <c r="B70" s="83" t="s">
        <v>601</v>
      </c>
      <c r="C70" s="478" t="s">
        <v>415</v>
      </c>
      <c r="D70" s="469">
        <f t="shared" si="0"/>
        <v>755</v>
      </c>
      <c r="E70" s="469">
        <f t="shared" si="1"/>
        <v>6</v>
      </c>
      <c r="F70" s="469">
        <v>755</v>
      </c>
      <c r="G70" s="328">
        <v>6</v>
      </c>
      <c r="H70" s="328">
        <v>0</v>
      </c>
      <c r="I70" s="328">
        <v>0</v>
      </c>
      <c r="J70" s="631" t="s">
        <v>416</v>
      </c>
      <c r="K70" s="632"/>
    </row>
    <row r="71" spans="1:11">
      <c r="B71" s="18" t="s">
        <v>602</v>
      </c>
      <c r="C71" s="480" t="s">
        <v>417</v>
      </c>
      <c r="D71" s="474">
        <f t="shared" si="0"/>
        <v>80</v>
      </c>
      <c r="E71" s="474">
        <f t="shared" si="1"/>
        <v>3</v>
      </c>
      <c r="F71" s="470">
        <v>80</v>
      </c>
      <c r="G71" s="329">
        <v>3</v>
      </c>
      <c r="H71" s="329">
        <v>0</v>
      </c>
      <c r="I71" s="329">
        <v>0</v>
      </c>
      <c r="J71" s="629" t="s">
        <v>418</v>
      </c>
      <c r="K71" s="630"/>
    </row>
    <row r="72" spans="1:11" s="251" customFormat="1">
      <c r="B72" s="83" t="s">
        <v>603</v>
      </c>
      <c r="C72" s="478" t="s">
        <v>691</v>
      </c>
      <c r="D72" s="469">
        <f t="shared" si="0"/>
        <v>163</v>
      </c>
      <c r="E72" s="469">
        <f t="shared" si="1"/>
        <v>2</v>
      </c>
      <c r="F72" s="469">
        <v>163</v>
      </c>
      <c r="G72" s="328">
        <v>2</v>
      </c>
      <c r="H72" s="328">
        <v>0</v>
      </c>
      <c r="I72" s="328">
        <v>0</v>
      </c>
      <c r="J72" s="631" t="s">
        <v>729</v>
      </c>
      <c r="K72" s="632"/>
    </row>
    <row r="73" spans="1:11">
      <c r="B73" s="332" t="s">
        <v>604</v>
      </c>
      <c r="C73" s="483" t="s">
        <v>419</v>
      </c>
      <c r="D73" s="474">
        <f t="shared" si="0"/>
        <v>361</v>
      </c>
      <c r="E73" s="474">
        <f t="shared" si="1"/>
        <v>9</v>
      </c>
      <c r="F73" s="471">
        <v>354</v>
      </c>
      <c r="G73" s="330">
        <v>8</v>
      </c>
      <c r="H73" s="330">
        <v>7</v>
      </c>
      <c r="I73" s="330">
        <v>1</v>
      </c>
      <c r="J73" s="639" t="s">
        <v>420</v>
      </c>
      <c r="K73" s="640"/>
    </row>
    <row r="74" spans="1:11" s="249" customFormat="1" ht="15">
      <c r="B74" s="8" t="s">
        <v>448</v>
      </c>
      <c r="C74" s="464" t="s">
        <v>421</v>
      </c>
      <c r="D74" s="469">
        <f t="shared" si="0"/>
        <v>1432</v>
      </c>
      <c r="E74" s="469">
        <f t="shared" si="1"/>
        <v>2</v>
      </c>
      <c r="F74" s="469">
        <v>1432</v>
      </c>
      <c r="G74" s="328">
        <v>2</v>
      </c>
      <c r="H74" s="328">
        <v>0</v>
      </c>
      <c r="I74" s="328">
        <v>0</v>
      </c>
      <c r="J74" s="602" t="s">
        <v>422</v>
      </c>
      <c r="K74" s="603"/>
    </row>
    <row r="75" spans="1:11" ht="45">
      <c r="B75" s="18" t="s">
        <v>605</v>
      </c>
      <c r="C75" s="480" t="s">
        <v>423</v>
      </c>
      <c r="D75" s="474">
        <f t="shared" si="0"/>
        <v>1432</v>
      </c>
      <c r="E75" s="474">
        <f t="shared" si="1"/>
        <v>2</v>
      </c>
      <c r="F75" s="470">
        <v>1432</v>
      </c>
      <c r="G75" s="329">
        <v>2</v>
      </c>
      <c r="H75" s="329">
        <v>0</v>
      </c>
      <c r="I75" s="329">
        <v>0</v>
      </c>
      <c r="J75" s="629" t="s">
        <v>424</v>
      </c>
      <c r="K75" s="630"/>
    </row>
    <row r="76" spans="1:11" s="249" customFormat="1" ht="22.5">
      <c r="B76" s="8" t="s">
        <v>606</v>
      </c>
      <c r="C76" s="464" t="s">
        <v>425</v>
      </c>
      <c r="D76" s="469">
        <f t="shared" si="0"/>
        <v>252</v>
      </c>
      <c r="E76" s="469">
        <f t="shared" si="1"/>
        <v>7</v>
      </c>
      <c r="F76" s="469">
        <v>252</v>
      </c>
      <c r="G76" s="328">
        <v>7</v>
      </c>
      <c r="H76" s="328">
        <v>0</v>
      </c>
      <c r="I76" s="328">
        <v>0</v>
      </c>
      <c r="J76" s="602" t="s">
        <v>426</v>
      </c>
      <c r="K76" s="603"/>
    </row>
    <row r="77" spans="1:11" ht="22.5" customHeight="1">
      <c r="A77" s="243">
        <v>2591</v>
      </c>
      <c r="B77" s="18" t="s">
        <v>608</v>
      </c>
      <c r="C77" s="480" t="s">
        <v>427</v>
      </c>
      <c r="D77" s="474">
        <f t="shared" ref="D77:D102" si="2">H77+F77</f>
        <v>204</v>
      </c>
      <c r="E77" s="474">
        <f t="shared" ref="E77:E102" si="3">I77+G77</f>
        <v>6</v>
      </c>
      <c r="F77" s="470">
        <v>204</v>
      </c>
      <c r="G77" s="329">
        <v>6</v>
      </c>
      <c r="H77" s="329">
        <v>0</v>
      </c>
      <c r="I77" s="329">
        <v>0</v>
      </c>
      <c r="J77" s="629" t="s">
        <v>428</v>
      </c>
      <c r="K77" s="630"/>
    </row>
    <row r="78" spans="1:11" s="248" customFormat="1" ht="15">
      <c r="A78" s="248">
        <v>2592</v>
      </c>
      <c r="B78" s="83" t="s">
        <v>558</v>
      </c>
      <c r="C78" s="478" t="s">
        <v>429</v>
      </c>
      <c r="D78" s="469">
        <f t="shared" si="2"/>
        <v>48</v>
      </c>
      <c r="E78" s="469">
        <f t="shared" si="3"/>
        <v>1</v>
      </c>
      <c r="F78" s="469">
        <v>48</v>
      </c>
      <c r="G78" s="328">
        <v>1</v>
      </c>
      <c r="H78" s="328">
        <v>0</v>
      </c>
      <c r="I78" s="328">
        <v>0</v>
      </c>
      <c r="J78" s="631" t="s">
        <v>431</v>
      </c>
      <c r="K78" s="632"/>
    </row>
    <row r="79" spans="1:11">
      <c r="A79" s="243">
        <v>2599</v>
      </c>
      <c r="B79" s="82" t="s">
        <v>609</v>
      </c>
      <c r="C79" s="477" t="s">
        <v>432</v>
      </c>
      <c r="D79" s="474">
        <f t="shared" si="2"/>
        <v>61</v>
      </c>
      <c r="E79" s="474">
        <f t="shared" si="3"/>
        <v>1</v>
      </c>
      <c r="F79" s="470">
        <v>61</v>
      </c>
      <c r="G79" s="329">
        <v>1</v>
      </c>
      <c r="H79" s="329">
        <v>0</v>
      </c>
      <c r="I79" s="329">
        <v>0</v>
      </c>
      <c r="J79" s="600" t="s">
        <v>433</v>
      </c>
      <c r="K79" s="601"/>
    </row>
    <row r="80" spans="1:11">
      <c r="A80" s="243">
        <v>2740</v>
      </c>
      <c r="B80" s="18" t="s">
        <v>610</v>
      </c>
      <c r="C80" s="480" t="s">
        <v>434</v>
      </c>
      <c r="D80" s="475">
        <f t="shared" si="2"/>
        <v>61</v>
      </c>
      <c r="E80" s="475">
        <f t="shared" si="3"/>
        <v>1</v>
      </c>
      <c r="F80" s="470">
        <v>61</v>
      </c>
      <c r="G80" s="329">
        <v>1</v>
      </c>
      <c r="H80" s="329">
        <v>0</v>
      </c>
      <c r="I80" s="329">
        <v>0</v>
      </c>
      <c r="J80" s="635" t="s">
        <v>435</v>
      </c>
      <c r="K80" s="636"/>
    </row>
    <row r="81" spans="1:11" s="249" customFormat="1" ht="15">
      <c r="A81" s="249">
        <v>2790</v>
      </c>
      <c r="B81" s="8" t="s">
        <v>518</v>
      </c>
      <c r="C81" s="464" t="s">
        <v>436</v>
      </c>
      <c r="D81" s="469">
        <f t="shared" si="2"/>
        <v>4290</v>
      </c>
      <c r="E81" s="469">
        <f t="shared" si="3"/>
        <v>196</v>
      </c>
      <c r="F81" s="469">
        <v>3695</v>
      </c>
      <c r="G81" s="328">
        <v>60</v>
      </c>
      <c r="H81" s="328">
        <v>595</v>
      </c>
      <c r="I81" s="328">
        <v>136</v>
      </c>
      <c r="J81" s="602" t="s">
        <v>437</v>
      </c>
      <c r="K81" s="603"/>
    </row>
    <row r="82" spans="1:11">
      <c r="A82" s="243">
        <v>28</v>
      </c>
      <c r="B82" s="18" t="s">
        <v>611</v>
      </c>
      <c r="C82" s="480" t="s">
        <v>436</v>
      </c>
      <c r="D82" s="474">
        <f t="shared" si="2"/>
        <v>4290</v>
      </c>
      <c r="E82" s="474">
        <f t="shared" si="3"/>
        <v>196</v>
      </c>
      <c r="F82" s="470">
        <v>3695</v>
      </c>
      <c r="G82" s="329">
        <v>60</v>
      </c>
      <c r="H82" s="329">
        <v>595</v>
      </c>
      <c r="I82" s="329">
        <v>136</v>
      </c>
      <c r="J82" s="629" t="s">
        <v>438</v>
      </c>
      <c r="K82" s="630"/>
    </row>
    <row r="83" spans="1:11">
      <c r="A83" s="293"/>
      <c r="B83" s="8" t="s">
        <v>340</v>
      </c>
      <c r="C83" s="464" t="s">
        <v>439</v>
      </c>
      <c r="D83" s="469">
        <f t="shared" si="2"/>
        <v>176</v>
      </c>
      <c r="E83" s="469">
        <f t="shared" si="3"/>
        <v>5</v>
      </c>
      <c r="F83" s="469">
        <v>176</v>
      </c>
      <c r="G83" s="328">
        <v>5</v>
      </c>
      <c r="H83" s="328">
        <v>0</v>
      </c>
      <c r="I83" s="328">
        <v>0</v>
      </c>
      <c r="J83" s="602" t="s">
        <v>440</v>
      </c>
      <c r="K83" s="603"/>
    </row>
    <row r="84" spans="1:11" s="249" customFormat="1" ht="15">
      <c r="A84" s="249">
        <v>2810</v>
      </c>
      <c r="B84" s="18" t="s">
        <v>612</v>
      </c>
      <c r="C84" s="480" t="s">
        <v>441</v>
      </c>
      <c r="D84" s="474">
        <f t="shared" si="2"/>
        <v>94</v>
      </c>
      <c r="E84" s="474">
        <f t="shared" si="3"/>
        <v>1</v>
      </c>
      <c r="F84" s="470">
        <v>94</v>
      </c>
      <c r="G84" s="329">
        <v>1</v>
      </c>
      <c r="H84" s="329">
        <v>0</v>
      </c>
      <c r="I84" s="329">
        <v>0</v>
      </c>
      <c r="J84" s="629" t="s">
        <v>442</v>
      </c>
      <c r="K84" s="630"/>
    </row>
    <row r="85" spans="1:11">
      <c r="A85" s="243">
        <v>2820</v>
      </c>
      <c r="B85" s="83" t="s">
        <v>613</v>
      </c>
      <c r="C85" s="478" t="s">
        <v>443</v>
      </c>
      <c r="D85" s="469">
        <f t="shared" si="2"/>
        <v>82</v>
      </c>
      <c r="E85" s="469">
        <f t="shared" si="3"/>
        <v>4</v>
      </c>
      <c r="F85" s="469">
        <v>82</v>
      </c>
      <c r="G85" s="328">
        <v>4</v>
      </c>
      <c r="H85" s="328">
        <v>0</v>
      </c>
      <c r="I85" s="328">
        <v>0</v>
      </c>
      <c r="J85" s="631" t="s">
        <v>444</v>
      </c>
      <c r="K85" s="632"/>
    </row>
    <row r="86" spans="1:11" s="249" customFormat="1" ht="15">
      <c r="A86" s="249">
        <v>29</v>
      </c>
      <c r="B86" s="82" t="s">
        <v>374</v>
      </c>
      <c r="C86" s="477" t="s">
        <v>445</v>
      </c>
      <c r="D86" s="474">
        <f t="shared" si="2"/>
        <v>2498</v>
      </c>
      <c r="E86" s="474">
        <f t="shared" si="3"/>
        <v>36</v>
      </c>
      <c r="F86" s="470">
        <v>2440</v>
      </c>
      <c r="G86" s="329">
        <v>19</v>
      </c>
      <c r="H86" s="329">
        <v>58</v>
      </c>
      <c r="I86" s="329">
        <v>17</v>
      </c>
      <c r="J86" s="600" t="s">
        <v>446</v>
      </c>
      <c r="K86" s="601"/>
    </row>
    <row r="87" spans="1:11">
      <c r="A87" s="243">
        <v>2920</v>
      </c>
      <c r="B87" s="83" t="s">
        <v>614</v>
      </c>
      <c r="C87" s="478" t="s">
        <v>447</v>
      </c>
      <c r="D87" s="469">
        <f t="shared" si="2"/>
        <v>106</v>
      </c>
      <c r="E87" s="469">
        <f t="shared" si="3"/>
        <v>7</v>
      </c>
      <c r="F87" s="469">
        <v>97</v>
      </c>
      <c r="G87" s="328">
        <v>4</v>
      </c>
      <c r="H87" s="328">
        <v>9</v>
      </c>
      <c r="I87" s="328">
        <v>3</v>
      </c>
      <c r="J87" s="631" t="s">
        <v>449</v>
      </c>
      <c r="K87" s="632"/>
    </row>
    <row r="88" spans="1:11" s="249" customFormat="1" ht="15">
      <c r="A88" s="249">
        <v>2930</v>
      </c>
      <c r="B88" s="18" t="s">
        <v>728</v>
      </c>
      <c r="C88" s="480" t="s">
        <v>450</v>
      </c>
      <c r="D88" s="474">
        <f t="shared" si="2"/>
        <v>29</v>
      </c>
      <c r="E88" s="474">
        <f t="shared" si="3"/>
        <v>9</v>
      </c>
      <c r="F88" s="470">
        <v>0</v>
      </c>
      <c r="G88" s="329">
        <v>0</v>
      </c>
      <c r="H88" s="329">
        <v>29</v>
      </c>
      <c r="I88" s="329">
        <v>9</v>
      </c>
      <c r="J88" s="629" t="s">
        <v>451</v>
      </c>
      <c r="K88" s="630"/>
    </row>
    <row r="89" spans="1:11">
      <c r="A89" s="252" t="s">
        <v>473</v>
      </c>
      <c r="B89" s="83" t="s">
        <v>615</v>
      </c>
      <c r="C89" s="478" t="s">
        <v>452</v>
      </c>
      <c r="D89" s="469">
        <f t="shared" si="2"/>
        <v>2363</v>
      </c>
      <c r="E89" s="469">
        <f t="shared" si="3"/>
        <v>20</v>
      </c>
      <c r="F89" s="469">
        <v>2343</v>
      </c>
      <c r="G89" s="328">
        <v>15</v>
      </c>
      <c r="H89" s="328">
        <v>20</v>
      </c>
      <c r="I89" s="328">
        <v>5</v>
      </c>
      <c r="J89" s="631" t="s">
        <v>453</v>
      </c>
      <c r="K89" s="632"/>
    </row>
    <row r="90" spans="1:11" ht="15">
      <c r="B90" s="125" t="s">
        <v>454</v>
      </c>
      <c r="C90" s="479" t="s">
        <v>455</v>
      </c>
      <c r="D90" s="474">
        <f t="shared" si="2"/>
        <v>4426</v>
      </c>
      <c r="E90" s="474">
        <f t="shared" si="3"/>
        <v>8</v>
      </c>
      <c r="F90" s="471">
        <v>4426</v>
      </c>
      <c r="G90" s="330">
        <v>8</v>
      </c>
      <c r="H90" s="330">
        <v>0</v>
      </c>
      <c r="I90" s="330">
        <v>0</v>
      </c>
      <c r="J90" s="627" t="s">
        <v>456</v>
      </c>
      <c r="K90" s="628"/>
    </row>
    <row r="91" spans="1:11">
      <c r="B91" s="81" t="s">
        <v>616</v>
      </c>
      <c r="C91" s="464" t="s">
        <v>455</v>
      </c>
      <c r="D91" s="469">
        <f t="shared" si="2"/>
        <v>4426</v>
      </c>
      <c r="E91" s="469">
        <f t="shared" si="3"/>
        <v>8</v>
      </c>
      <c r="F91" s="469">
        <v>4426</v>
      </c>
      <c r="G91" s="328">
        <v>8</v>
      </c>
      <c r="H91" s="328">
        <v>0</v>
      </c>
      <c r="I91" s="328">
        <v>0</v>
      </c>
      <c r="J91" s="602" t="s">
        <v>457</v>
      </c>
      <c r="K91" s="603"/>
    </row>
    <row r="92" spans="1:11" ht="24" customHeight="1">
      <c r="B92" s="125" t="s">
        <v>458</v>
      </c>
      <c r="C92" s="479" t="s">
        <v>459</v>
      </c>
      <c r="D92" s="474">
        <f t="shared" si="2"/>
        <v>2391</v>
      </c>
      <c r="E92" s="474">
        <f t="shared" si="3"/>
        <v>41</v>
      </c>
      <c r="F92" s="471">
        <v>2391</v>
      </c>
      <c r="G92" s="330">
        <v>41</v>
      </c>
      <c r="H92" s="330">
        <v>0</v>
      </c>
      <c r="I92" s="330">
        <v>0</v>
      </c>
      <c r="J92" s="627" t="s">
        <v>460</v>
      </c>
      <c r="K92" s="628"/>
    </row>
    <row r="93" spans="1:11">
      <c r="B93" s="81" t="s">
        <v>367</v>
      </c>
      <c r="C93" s="464" t="s">
        <v>461</v>
      </c>
      <c r="D93" s="469">
        <f t="shared" si="2"/>
        <v>672</v>
      </c>
      <c r="E93" s="469">
        <f t="shared" si="3"/>
        <v>12</v>
      </c>
      <c r="F93" s="469">
        <v>672</v>
      </c>
      <c r="G93" s="328">
        <v>12</v>
      </c>
      <c r="H93" s="328">
        <v>0</v>
      </c>
      <c r="I93" s="328">
        <v>0</v>
      </c>
      <c r="J93" s="602" t="s">
        <v>462</v>
      </c>
      <c r="K93" s="603"/>
    </row>
    <row r="94" spans="1:11">
      <c r="B94" s="18" t="s">
        <v>617</v>
      </c>
      <c r="C94" s="480" t="s">
        <v>461</v>
      </c>
      <c r="D94" s="474">
        <f t="shared" si="2"/>
        <v>672</v>
      </c>
      <c r="E94" s="474">
        <f t="shared" si="3"/>
        <v>12</v>
      </c>
      <c r="F94" s="470">
        <v>672</v>
      </c>
      <c r="G94" s="329">
        <v>12</v>
      </c>
      <c r="H94" s="329">
        <v>0</v>
      </c>
      <c r="I94" s="329">
        <v>0</v>
      </c>
      <c r="J94" s="629" t="s">
        <v>462</v>
      </c>
      <c r="K94" s="630"/>
    </row>
    <row r="95" spans="1:11" ht="22.5">
      <c r="B95" s="24" t="s">
        <v>363</v>
      </c>
      <c r="C95" s="484" t="s">
        <v>463</v>
      </c>
      <c r="D95" s="469">
        <f t="shared" si="2"/>
        <v>1494</v>
      </c>
      <c r="E95" s="469">
        <f t="shared" si="3"/>
        <v>21</v>
      </c>
      <c r="F95" s="469">
        <v>1494</v>
      </c>
      <c r="G95" s="328">
        <v>21</v>
      </c>
      <c r="H95" s="328">
        <v>0</v>
      </c>
      <c r="I95" s="328">
        <v>0</v>
      </c>
      <c r="J95" s="645" t="s">
        <v>464</v>
      </c>
      <c r="K95" s="646"/>
    </row>
    <row r="96" spans="1:11">
      <c r="B96" s="18" t="s">
        <v>618</v>
      </c>
      <c r="C96" s="480" t="s">
        <v>619</v>
      </c>
      <c r="D96" s="474">
        <f t="shared" si="2"/>
        <v>503</v>
      </c>
      <c r="E96" s="474">
        <f t="shared" si="3"/>
        <v>5</v>
      </c>
      <c r="F96" s="470">
        <v>503</v>
      </c>
      <c r="G96" s="329">
        <v>5</v>
      </c>
      <c r="H96" s="329">
        <v>0</v>
      </c>
      <c r="I96" s="329">
        <v>0</v>
      </c>
      <c r="J96" s="629" t="s">
        <v>727</v>
      </c>
      <c r="K96" s="630"/>
    </row>
    <row r="97" spans="2:11">
      <c r="B97" s="83" t="s">
        <v>620</v>
      </c>
      <c r="C97" s="478" t="s">
        <v>465</v>
      </c>
      <c r="D97" s="469">
        <f t="shared" si="2"/>
        <v>554</v>
      </c>
      <c r="E97" s="469">
        <f t="shared" si="3"/>
        <v>6</v>
      </c>
      <c r="F97" s="469">
        <v>554</v>
      </c>
      <c r="G97" s="328">
        <v>6</v>
      </c>
      <c r="H97" s="328">
        <v>0</v>
      </c>
      <c r="I97" s="328">
        <v>0</v>
      </c>
      <c r="J97" s="631" t="s">
        <v>466</v>
      </c>
      <c r="K97" s="632"/>
    </row>
    <row r="98" spans="2:11">
      <c r="B98" s="18" t="s">
        <v>621</v>
      </c>
      <c r="C98" s="480" t="s">
        <v>467</v>
      </c>
      <c r="D98" s="474">
        <f t="shared" si="2"/>
        <v>271</v>
      </c>
      <c r="E98" s="474">
        <f t="shared" si="3"/>
        <v>2</v>
      </c>
      <c r="F98" s="470">
        <v>271</v>
      </c>
      <c r="G98" s="329">
        <v>2</v>
      </c>
      <c r="H98" s="329">
        <v>0</v>
      </c>
      <c r="I98" s="329">
        <v>0</v>
      </c>
      <c r="J98" s="629" t="s">
        <v>468</v>
      </c>
      <c r="K98" s="630"/>
    </row>
    <row r="99" spans="2:11">
      <c r="B99" s="83" t="s">
        <v>622</v>
      </c>
      <c r="C99" s="478" t="s">
        <v>469</v>
      </c>
      <c r="D99" s="469">
        <f t="shared" si="2"/>
        <v>166</v>
      </c>
      <c r="E99" s="469">
        <f t="shared" si="3"/>
        <v>8</v>
      </c>
      <c r="F99" s="469">
        <v>166</v>
      </c>
      <c r="G99" s="328">
        <v>8</v>
      </c>
      <c r="H99" s="328">
        <v>0</v>
      </c>
      <c r="I99" s="328">
        <v>0</v>
      </c>
      <c r="J99" s="631" t="s">
        <v>470</v>
      </c>
      <c r="K99" s="632"/>
    </row>
    <row r="100" spans="2:11" ht="22.5">
      <c r="B100" s="82" t="s">
        <v>430</v>
      </c>
      <c r="C100" s="477" t="s">
        <v>471</v>
      </c>
      <c r="D100" s="474">
        <f t="shared" si="2"/>
        <v>225</v>
      </c>
      <c r="E100" s="474">
        <f t="shared" si="3"/>
        <v>8</v>
      </c>
      <c r="F100" s="470">
        <v>225</v>
      </c>
      <c r="G100" s="329">
        <v>8</v>
      </c>
      <c r="H100" s="329">
        <v>0</v>
      </c>
      <c r="I100" s="329">
        <v>0</v>
      </c>
      <c r="J100" s="600" t="s">
        <v>472</v>
      </c>
      <c r="K100" s="601"/>
    </row>
    <row r="101" spans="2:11">
      <c r="B101" s="83" t="s">
        <v>623</v>
      </c>
      <c r="C101" s="478" t="s">
        <v>471</v>
      </c>
      <c r="D101" s="469">
        <f t="shared" si="2"/>
        <v>225</v>
      </c>
      <c r="E101" s="469">
        <f t="shared" si="3"/>
        <v>8</v>
      </c>
      <c r="F101" s="469">
        <v>225</v>
      </c>
      <c r="G101" s="328">
        <v>8</v>
      </c>
      <c r="H101" s="328">
        <v>0</v>
      </c>
      <c r="I101" s="328">
        <v>0</v>
      </c>
      <c r="J101" s="637" t="s">
        <v>472</v>
      </c>
      <c r="K101" s="638"/>
    </row>
    <row r="102" spans="2:11" ht="30.6" customHeight="1">
      <c r="B102" s="641" t="s">
        <v>473</v>
      </c>
      <c r="C102" s="642"/>
      <c r="D102" s="530">
        <f>H102+F102</f>
        <v>148583</v>
      </c>
      <c r="E102" s="530">
        <f t="shared" si="3"/>
        <v>3423</v>
      </c>
      <c r="F102" s="531">
        <v>140363</v>
      </c>
      <c r="G102" s="531">
        <v>1664</v>
      </c>
      <c r="H102" s="531">
        <v>8220</v>
      </c>
      <c r="I102" s="531">
        <v>1759</v>
      </c>
      <c r="J102" s="643" t="s">
        <v>474</v>
      </c>
      <c r="K102" s="644"/>
    </row>
  </sheetData>
  <mergeCells count="108">
    <mergeCell ref="J101:K101"/>
    <mergeCell ref="B102:C102"/>
    <mergeCell ref="J102:K102"/>
    <mergeCell ref="J90:K90"/>
    <mergeCell ref="J91:K91"/>
    <mergeCell ref="J92:K92"/>
    <mergeCell ref="J93:K93"/>
    <mergeCell ref="J94:K94"/>
    <mergeCell ref="J95:K95"/>
    <mergeCell ref="J96:K96"/>
    <mergeCell ref="J97:K97"/>
    <mergeCell ref="J98:K98"/>
    <mergeCell ref="J99:K99"/>
    <mergeCell ref="J89:K89"/>
    <mergeCell ref="J100:K100"/>
    <mergeCell ref="J87:K87"/>
    <mergeCell ref="J88:K88"/>
    <mergeCell ref="J61:K61"/>
    <mergeCell ref="J83:K83"/>
    <mergeCell ref="J80:K80"/>
    <mergeCell ref="J81:K81"/>
    <mergeCell ref="J82:K82"/>
    <mergeCell ref="J84:K84"/>
    <mergeCell ref="J85:K85"/>
    <mergeCell ref="J86:K86"/>
    <mergeCell ref="J75:K75"/>
    <mergeCell ref="J76:K76"/>
    <mergeCell ref="J77:K77"/>
    <mergeCell ref="J78:K78"/>
    <mergeCell ref="J79:K79"/>
    <mergeCell ref="J69:K69"/>
    <mergeCell ref="J70:K70"/>
    <mergeCell ref="J71:K71"/>
    <mergeCell ref="J72:K72"/>
    <mergeCell ref="J73:K73"/>
    <mergeCell ref="J74:K74"/>
    <mergeCell ref="J64:K64"/>
    <mergeCell ref="J59:K59"/>
    <mergeCell ref="J60:K60"/>
    <mergeCell ref="J62:K62"/>
    <mergeCell ref="J65:K65"/>
    <mergeCell ref="J66:K66"/>
    <mergeCell ref="J67:K67"/>
    <mergeCell ref="J68:K68"/>
    <mergeCell ref="J47:K47"/>
    <mergeCell ref="J48:K48"/>
    <mergeCell ref="J49:K49"/>
    <mergeCell ref="J50:K50"/>
    <mergeCell ref="J63:K63"/>
    <mergeCell ref="J51:K51"/>
    <mergeCell ref="J52:K52"/>
    <mergeCell ref="J54:K54"/>
    <mergeCell ref="J56:K56"/>
    <mergeCell ref="J57:K57"/>
    <mergeCell ref="J58:K58"/>
    <mergeCell ref="J53:K53"/>
    <mergeCell ref="J55:K55"/>
    <mergeCell ref="J35:K35"/>
    <mergeCell ref="J26:K26"/>
    <mergeCell ref="J27:K27"/>
    <mergeCell ref="J41:K41"/>
    <mergeCell ref="J42:K42"/>
    <mergeCell ref="J43:K43"/>
    <mergeCell ref="J44:K44"/>
    <mergeCell ref="J45:K45"/>
    <mergeCell ref="J46:K46"/>
    <mergeCell ref="J36:K36"/>
    <mergeCell ref="J37:K37"/>
    <mergeCell ref="J38:K38"/>
    <mergeCell ref="J39:K39"/>
    <mergeCell ref="J40:K40"/>
    <mergeCell ref="J15:K15"/>
    <mergeCell ref="J16:K16"/>
    <mergeCell ref="J17:K17"/>
    <mergeCell ref="J18:K18"/>
    <mergeCell ref="J19:K19"/>
    <mergeCell ref="J20:K20"/>
    <mergeCell ref="J34:K34"/>
    <mergeCell ref="J21:K21"/>
    <mergeCell ref="J23:K23"/>
    <mergeCell ref="J24:K24"/>
    <mergeCell ref="J25:K25"/>
    <mergeCell ref="J28:K28"/>
    <mergeCell ref="J29:K29"/>
    <mergeCell ref="J30:K30"/>
    <mergeCell ref="J31:K31"/>
    <mergeCell ref="J32:K32"/>
    <mergeCell ref="J33:K33"/>
    <mergeCell ref="J22:K22"/>
    <mergeCell ref="C2:J2"/>
    <mergeCell ref="C3:J3"/>
    <mergeCell ref="C4:J4"/>
    <mergeCell ref="C5:J5"/>
    <mergeCell ref="B6:C6"/>
    <mergeCell ref="D6:I6"/>
    <mergeCell ref="J6:K6"/>
    <mergeCell ref="J11:K11"/>
    <mergeCell ref="J12:K12"/>
    <mergeCell ref="J13:K13"/>
    <mergeCell ref="J14:K14"/>
    <mergeCell ref="B7:B10"/>
    <mergeCell ref="C7:C10"/>
    <mergeCell ref="D7:E8"/>
    <mergeCell ref="F7:G7"/>
    <mergeCell ref="H7:I7"/>
    <mergeCell ref="J7:K10"/>
    <mergeCell ref="F8:G8"/>
    <mergeCell ref="H8:I8"/>
  </mergeCells>
  <printOptions horizontalCentered="1"/>
  <pageMargins left="0" right="0" top="0.196527777777778" bottom="0" header="0.31458333333333299" footer="0.31458333333333299"/>
  <pageSetup paperSize="9" scale="95" orientation="landscape" r:id="rId1"/>
  <ignoredErrors>
    <ignoredError sqref="B12:C12 B93:C102 B92 K92 B23:C49 B50:C50 B51:C62 B63:C64 B66:C79 B65:C65 J12:K12 J93:K102 J23:K49 J50:K50 J51:K62 J63:K64 J66:K79 J65 J13:K21 B13:C21 B80:C91 J80:K9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4506668294322"/>
  </sheetPr>
  <dimension ref="A1:N71"/>
  <sheetViews>
    <sheetView tabSelected="1" view="pageBreakPreview" zoomScaleNormal="100" zoomScaleSheetLayoutView="100" workbookViewId="0">
      <selection activeCell="I3" sqref="I3"/>
    </sheetView>
  </sheetViews>
  <sheetFormatPr defaultColWidth="8.88671875" defaultRowHeight="12.75"/>
  <cols>
    <col min="1" max="1" width="63.109375" style="1" customWidth="1"/>
    <col min="2" max="2" width="8.88671875" style="1"/>
    <col min="3" max="3" width="3.109375" style="127" customWidth="1"/>
    <col min="4" max="4" width="1.5546875" style="127" customWidth="1"/>
    <col min="5" max="5" width="3.109375" style="127" customWidth="1"/>
    <col min="6" max="11" width="1.5546875" style="127" customWidth="1"/>
    <col min="12" max="14" width="8.88671875" style="127"/>
    <col min="15" max="16384" width="8.88671875" style="1"/>
  </cols>
  <sheetData>
    <row r="1" spans="1:10">
      <c r="A1" s="131"/>
    </row>
    <row r="2" spans="1:10" ht="18">
      <c r="A2" s="130"/>
    </row>
    <row r="3" spans="1:10" ht="18">
      <c r="A3" s="132"/>
    </row>
    <row r="4" spans="1:10" ht="18">
      <c r="A4" s="130"/>
    </row>
    <row r="5" spans="1:10" ht="18">
      <c r="A5" s="130"/>
    </row>
    <row r="6" spans="1:10">
      <c r="A6" s="131"/>
    </row>
    <row r="7" spans="1:10" ht="18">
      <c r="A7" s="130"/>
    </row>
    <row r="8" spans="1:10" ht="18">
      <c r="A8" s="130"/>
    </row>
    <row r="10" spans="1:10" ht="18">
      <c r="A10" s="130"/>
    </row>
    <row r="11" spans="1:10" ht="24.75" customHeight="1"/>
    <row r="12" spans="1:10" ht="18.75" customHeight="1">
      <c r="A12" s="130"/>
    </row>
    <row r="13" spans="1:10" ht="229.5" customHeight="1">
      <c r="A13" s="2" t="s">
        <v>475</v>
      </c>
      <c r="B13" s="128"/>
      <c r="C13" s="129"/>
      <c r="D13" s="129"/>
      <c r="E13" s="129"/>
      <c r="F13" s="129"/>
      <c r="G13" s="129"/>
      <c r="H13" s="129"/>
      <c r="I13" s="129"/>
      <c r="J13" s="129"/>
    </row>
    <row r="14" spans="1:10">
      <c r="A14" s="131"/>
    </row>
    <row r="15" spans="1:10" ht="18">
      <c r="A15" s="130"/>
    </row>
    <row r="16" spans="1:10" ht="18">
      <c r="A16" s="132"/>
    </row>
    <row r="17" spans="1:1" ht="18">
      <c r="A17" s="130"/>
    </row>
    <row r="18" spans="1:1" ht="18">
      <c r="A18" s="130"/>
    </row>
    <row r="19" spans="1:1">
      <c r="A19" s="131"/>
    </row>
    <row r="20" spans="1:1" ht="18">
      <c r="A20" s="130"/>
    </row>
    <row r="21" spans="1:1" ht="18">
      <c r="A21" s="130"/>
    </row>
    <row r="23" spans="1:1" ht="18">
      <c r="A23" s="130"/>
    </row>
    <row r="24" spans="1:1" ht="24.75" customHeight="1"/>
    <row r="25" spans="1:1" ht="18.75" customHeight="1">
      <c r="A25" s="130"/>
    </row>
    <row r="26" spans="1:1">
      <c r="A26" s="131">
        <v>36</v>
      </c>
    </row>
    <row r="27" spans="1:1" ht="18">
      <c r="A27" s="130"/>
    </row>
    <row r="28" spans="1:1" ht="18">
      <c r="A28" s="130"/>
    </row>
    <row r="29" spans="1:1" ht="18">
      <c r="A29" s="130"/>
    </row>
    <row r="30" spans="1:1" ht="18">
      <c r="A30" s="130"/>
    </row>
    <row r="32" spans="1:1" ht="18">
      <c r="A32" s="130"/>
    </row>
    <row r="33" spans="1:1" ht="18">
      <c r="A33" s="130"/>
    </row>
    <row r="35" spans="1:1" ht="18">
      <c r="A35" s="130"/>
    </row>
    <row r="36" spans="1:1" ht="18">
      <c r="A36" s="130"/>
    </row>
    <row r="38" spans="1:1" ht="18">
      <c r="A38" s="130"/>
    </row>
    <row r="39" spans="1:1" ht="18">
      <c r="A39" s="130"/>
    </row>
    <row r="40" spans="1:1" ht="18">
      <c r="A40" s="130"/>
    </row>
    <row r="42" spans="1:1" ht="18">
      <c r="A42" s="130"/>
    </row>
    <row r="44" spans="1:1" ht="18">
      <c r="A44" s="130"/>
    </row>
    <row r="45" spans="1:1" ht="18">
      <c r="A45" s="130"/>
    </row>
    <row r="46" spans="1:1" ht="18">
      <c r="A46" s="130"/>
    </row>
    <row r="48" spans="1:1" ht="18">
      <c r="A48" s="130"/>
    </row>
    <row r="49" spans="1:1" ht="18">
      <c r="A49" s="130"/>
    </row>
    <row r="50" spans="1:1" ht="18">
      <c r="A50" s="130"/>
    </row>
    <row r="51" spans="1:1" ht="18">
      <c r="A51" s="130"/>
    </row>
    <row r="52" spans="1:1" ht="18">
      <c r="A52" s="130"/>
    </row>
    <row r="54" spans="1:1" ht="18">
      <c r="A54" s="130"/>
    </row>
    <row r="56" spans="1:1" ht="18">
      <c r="A56" s="130"/>
    </row>
    <row r="58" spans="1:1" ht="18">
      <c r="A58" s="130"/>
    </row>
    <row r="60" spans="1:1" ht="18">
      <c r="A60" s="130"/>
    </row>
    <row r="61" spans="1:1" ht="18">
      <c r="A61" s="130"/>
    </row>
    <row r="63" spans="1:1" ht="18">
      <c r="A63" s="130"/>
    </row>
    <row r="66" spans="1:14" ht="18">
      <c r="A66" s="130"/>
    </row>
    <row r="68" spans="1:14" ht="24" customHeight="1"/>
    <row r="70" spans="1:14">
      <c r="C70" s="129"/>
      <c r="D70" s="129"/>
      <c r="E70" s="129"/>
      <c r="F70" s="129"/>
      <c r="G70" s="129"/>
      <c r="H70" s="129"/>
      <c r="I70" s="129"/>
      <c r="J70" s="129"/>
      <c r="K70" s="129"/>
      <c r="L70" s="129"/>
      <c r="M70" s="129"/>
      <c r="N70" s="129"/>
    </row>
    <row r="71" spans="1:14">
      <c r="C71" s="129"/>
      <c r="D71" s="129"/>
      <c r="E71" s="129"/>
      <c r="F71" s="129"/>
      <c r="G71" s="129"/>
      <c r="H71" s="129"/>
      <c r="I71" s="129"/>
      <c r="J71" s="129"/>
      <c r="K71" s="129"/>
      <c r="L71" s="129"/>
      <c r="M71" s="129"/>
      <c r="N71" s="129"/>
    </row>
  </sheetData>
  <printOptions horizontalCentered="1" verticalCentered="1"/>
  <pageMargins left="0.69930555555555596" right="0.69930555555555596" top="0.75" bottom="0.75" header="0.3" footer="0.3"/>
  <pageSetup paperSize="9" orientation="landscape" r:id="rId1"/>
  <rowBreaks count="2" manualBreakCount="2">
    <brk id="12" man="1"/>
    <brk id="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Industry &amp; Energy Statistics 2020</EnglishTitle>
    <PublishingRollupImage xmlns="http://schemas.microsoft.com/sharepoint/v3" xsi:nil="true"/>
    <TaxCatchAll xmlns="b1657202-86a7-46c3-ba71-02bb0da5a392">
      <Value>645</Value>
      <Value>643</Value>
      <Value>640</Value>
      <Value>180</Value>
      <Value>179</Value>
      <Value>178</Value>
    </TaxCatchAll>
    <DocType xmlns="b1657202-86a7-46c3-ba71-02bb0da5a392">
      <Value>Publication</Value>
    </DocType>
    <DocumentDescription xmlns="b1657202-86a7-46c3-ba71-02bb0da5a392">النشرة السنوية لإحصاءات الطاقة والصناعة 2020</DocumentDescription>
    <DocPeriodicity xmlns="423524d6-f9d7-4b47-aadf-7b8f6888b7b0">Annual</DocPeriodicity>
    <DocumentDescription0 xmlns="423524d6-f9d7-4b47-aadf-7b8f6888b7b0">The Annual Bulletin of Industry &amp; Energy Statistics 2020</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s>
    </TaxKeywordTaxHTField>
    <Year xmlns="b1657202-86a7-46c3-ba71-02bb0da5a392">2020</Year>
    <PublishingStartDate xmlns="http://schemas.microsoft.com/sharepoint/v3">2022-04-11T21:00:00+00:00</PublishingStartDate>
    <Visible xmlns="b1657202-86a7-46c3-ba71-02bb0da5a392">true</Visible>
    <ArabicTitle xmlns="b1657202-86a7-46c3-ba71-02bb0da5a392">النشرة السنوية لإحصاءات الطاقة والصناعة 2020</ArabicTitle>
  </documentManagement>
</p:properties>
</file>

<file path=customXml/itemProps1.xml><?xml version="1.0" encoding="utf-8"?>
<ds:datastoreItem xmlns:ds="http://schemas.openxmlformats.org/officeDocument/2006/customXml" ds:itemID="{8B931C3A-3F0B-4778-8DED-B2ADF0E93186}"/>
</file>

<file path=customXml/itemProps2.xml><?xml version="1.0" encoding="utf-8"?>
<ds:datastoreItem xmlns:ds="http://schemas.openxmlformats.org/officeDocument/2006/customXml" ds:itemID="{16FE3AB6-3E66-484C-BD13-A25B83E570C0}"/>
</file>

<file path=customXml/itemProps3.xml><?xml version="1.0" encoding="utf-8"?>
<ds:datastoreItem xmlns:ds="http://schemas.openxmlformats.org/officeDocument/2006/customXml" ds:itemID="{EF1C8E8E-D2A5-4778-BDB0-B0B06223EE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47</vt:i4>
      </vt:variant>
    </vt:vector>
  </HeadingPairs>
  <TitlesOfParts>
    <vt:vector size="76" baseType="lpstr">
      <vt:lpstr>First </vt:lpstr>
      <vt:lpstr>Preface </vt:lpstr>
      <vt:lpstr>Index</vt:lpstr>
      <vt:lpstr>Introduction</vt:lpstr>
      <vt:lpstr>Data </vt:lpstr>
      <vt:lpstr>Concepts  </vt:lpstr>
      <vt:lpstr>CH1</vt:lpstr>
      <vt:lpstr>1</vt:lpstr>
      <vt:lpstr>CH2</vt:lpstr>
      <vt:lpstr>2 </vt:lpstr>
      <vt:lpstr>3 </vt:lpstr>
      <vt:lpstr>4 </vt:lpstr>
      <vt:lpstr>5 </vt:lpstr>
      <vt:lpstr>6</vt:lpstr>
      <vt:lpstr>CH3</vt:lpstr>
      <vt:lpstr>7</vt:lpstr>
      <vt:lpstr>8</vt:lpstr>
      <vt:lpstr>9</vt:lpstr>
      <vt:lpstr>10</vt:lpstr>
      <vt:lpstr>11 </vt:lpstr>
      <vt:lpstr>CH4</vt:lpstr>
      <vt:lpstr>12</vt:lpstr>
      <vt:lpstr>13</vt:lpstr>
      <vt:lpstr>14</vt:lpstr>
      <vt:lpstr>15</vt:lpstr>
      <vt:lpstr>16</vt:lpstr>
      <vt:lpstr>17</vt:lpstr>
      <vt:lpstr>18 </vt:lpstr>
      <vt:lpstr>Sheet2</vt:lpstr>
      <vt:lpstr>'1'!Print_Area</vt:lpstr>
      <vt:lpstr>'10'!Print_Area</vt:lpstr>
      <vt:lpstr>'11 '!Print_Area</vt:lpstr>
      <vt:lpstr>'12'!Print_Area</vt:lpstr>
      <vt:lpstr>'13'!Print_Area</vt:lpstr>
      <vt:lpstr>'15'!Print_Area</vt:lpstr>
      <vt:lpstr>'16'!Print_Area</vt:lpstr>
      <vt:lpstr>'17'!Print_Area</vt:lpstr>
      <vt:lpstr>'18 '!Print_Area</vt:lpstr>
      <vt:lpstr>'2 '!Print_Area</vt:lpstr>
      <vt:lpstr>'3 '!Print_Area</vt:lpstr>
      <vt:lpstr>'4 '!Print_Area</vt:lpstr>
      <vt:lpstr>'5 '!Print_Area</vt:lpstr>
      <vt:lpstr>'7'!Print_Area</vt:lpstr>
      <vt:lpstr>'8'!Print_Area</vt:lpstr>
      <vt:lpstr>'9'!Print_Area</vt:lpstr>
      <vt:lpstr>'CH1'!Print_Area</vt:lpstr>
      <vt:lpstr>'CH2'!Print_Area</vt:lpstr>
      <vt:lpstr>'CH3'!Print_Area</vt:lpstr>
      <vt:lpstr>'CH4'!Print_Area</vt:lpstr>
      <vt:lpstr>'Concepts  '!Print_Area</vt:lpstr>
      <vt:lpstr>'Data '!Print_Area</vt:lpstr>
      <vt:lpstr>'First '!Print_Area</vt:lpstr>
      <vt:lpstr>Index!Print_Area</vt:lpstr>
      <vt:lpstr>Introduction!Print_Area</vt:lpstr>
      <vt:lpstr>'Preface '!Print_Area</vt:lpstr>
      <vt:lpstr>'1'!Print_Titles</vt:lpstr>
      <vt:lpstr>'10'!Print_Titles</vt:lpstr>
      <vt:lpstr>'11 '!Print_Titles</vt:lpstr>
      <vt:lpstr>'12'!Print_Titles</vt:lpstr>
      <vt:lpstr>'13'!Print_Titles</vt:lpstr>
      <vt:lpstr>'15'!Print_Titles</vt:lpstr>
      <vt:lpstr>'16'!Print_Titles</vt:lpstr>
      <vt:lpstr>'17'!Print_Titles</vt:lpstr>
      <vt:lpstr>'18 '!Print_Titles</vt:lpstr>
      <vt:lpstr>'2 '!Print_Titles</vt:lpstr>
      <vt:lpstr>'3 '!Print_Titles</vt:lpstr>
      <vt:lpstr>'4 '!Print_Titles</vt:lpstr>
      <vt:lpstr>'5 '!Print_Titles</vt:lpstr>
      <vt:lpstr>'6'!Print_Titles</vt:lpstr>
      <vt:lpstr>'7'!Print_Titles</vt:lpstr>
      <vt:lpstr>'8'!Print_Titles</vt:lpstr>
      <vt:lpstr>'9'!Print_Titles</vt:lpstr>
      <vt:lpstr>'Concepts  '!Print_Titles</vt:lpstr>
      <vt:lpstr>'Data '!Print_Titles</vt:lpstr>
      <vt:lpstr>Index!Print_Titles</vt:lpstr>
      <vt:lpstr>Introduction!Print_Titles</vt:lpstr>
    </vt:vector>
  </TitlesOfParts>
  <Company>Planning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Industry &amp; Energy Statistics 2020</dc:title>
  <dc:creator>saber</dc:creator>
  <cp:keywords>Qatar; Statistics; Economic; Planning and Statistics Authority; Doha; PSA</cp:keywords>
  <cp:lastModifiedBy>Aisha Abdulsalam Alajji</cp:lastModifiedBy>
  <cp:lastPrinted>2022-03-16T10:13:04Z</cp:lastPrinted>
  <dcterms:created xsi:type="dcterms:W3CDTF">2008-02-05T08:44:00Z</dcterms:created>
  <dcterms:modified xsi:type="dcterms:W3CDTF">2022-03-16T10:17:08Z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1033-10.2.0.5824</vt:lpwstr>
  </property>
  <property fmtid="{D5CDD505-2E9C-101B-9397-08002B2CF9AE}" pid="3" name="ContentTypeId">
    <vt:lpwstr>0x0101005B6F1207514BA84095F136A74049D6F500F1F1E948EAA66A42B0F3AAD71C9FA928</vt:lpwstr>
  </property>
  <property fmtid="{D5CDD505-2E9C-101B-9397-08002B2CF9AE}" pid="4" name="TaxKeyword">
    <vt:lpwstr>178;#Planning and Statistics Authority|e65649f4-24d1-441c-884c-448bd6b7a8f9;#643;#PSA|0e57c6e0-7d64-49c5-8339-fa33dddca9a5;#179;#Qatar|f05dbc2b-1feb-4985-afc3-58e9ce18885a;#180;#Doha|95bcfa1f-5c00-4b42-9a00-19cd0e84fcf0;#645;#Economic|d7e8a056-d6ab-482e-bf61-3a160944221a;#640;#Statistics|43e67556-4a22-4c31-b67a-99a39b12edc5</vt:lpwstr>
  </property>
  <property fmtid="{D5CDD505-2E9C-101B-9397-08002B2CF9AE}" pid="5" name="CategoryDescription">
    <vt:lpwstr>The Annual Bulletin of Industry &amp; Energy Statistics 2020</vt:lpwstr>
  </property>
</Properties>
</file>